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писание" sheetId="1" r:id="rId1"/>
    <sheet name="цены" sheetId="2" r:id="rId2"/>
  </sheets>
  <definedNames>
    <definedName name="_xlnm.Print_Area" localSheetId="0">'расписание'!$A$1:$F$36</definedName>
    <definedName name="_xlnm.Print_Area" localSheetId="1">'цены'!$A$1:$O$80</definedName>
  </definedNames>
  <calcPr fullCalcOnLoad="1"/>
</workbook>
</file>

<file path=xl/sharedStrings.xml><?xml version="1.0" encoding="utf-8"?>
<sst xmlns="http://schemas.openxmlformats.org/spreadsheetml/2006/main" count="253" uniqueCount="71">
  <si>
    <t>пн</t>
  </si>
  <si>
    <t>сб</t>
  </si>
  <si>
    <t>СПб-Валаам-Свирьстрой-Кижи-Петрозаводск-Мандроги-СПб</t>
  </si>
  <si>
    <t>СПб-Орешек-Валаам-СПб</t>
  </si>
  <si>
    <t>ср</t>
  </si>
  <si>
    <t>СПб-Валаам-СПб</t>
  </si>
  <si>
    <t>пт</t>
  </si>
  <si>
    <t>вс</t>
  </si>
  <si>
    <t>чт</t>
  </si>
  <si>
    <t>СПб-Мандроги-Кижи-Валаам-СПб</t>
  </si>
  <si>
    <t>СПб-Мандроги-Валаам-СПб</t>
  </si>
  <si>
    <t>вт</t>
  </si>
  <si>
    <t>СПб-Свирьстрой-Кижи-Петрозаводск-Мандроги-СПб</t>
  </si>
  <si>
    <t xml:space="preserve"> 2/3</t>
  </si>
  <si>
    <t>СПб-Астрахань-Н.Новгород</t>
  </si>
  <si>
    <t>Дата 
отправления</t>
  </si>
  <si>
    <t>День недели</t>
  </si>
  <si>
    <t>Дата
прибытия</t>
  </si>
  <si>
    <t>Прод-ть</t>
  </si>
  <si>
    <t>Маршрут</t>
  </si>
  <si>
    <t>Июнь</t>
  </si>
  <si>
    <t>Июль</t>
  </si>
  <si>
    <t>Август</t>
  </si>
  <si>
    <t>Сентябрь</t>
  </si>
  <si>
    <t>Стоимость туристских путевок на т/х "А.Суворов" (руб. за одно место) в период с начала навигации по 10 июня и с 31 августа до конца навигации</t>
  </si>
  <si>
    <t>для граждан РФ и стран СНГ</t>
  </si>
  <si>
    <t>размещение</t>
  </si>
  <si>
    <t>продолжительность</t>
  </si>
  <si>
    <t>1/2*</t>
  </si>
  <si>
    <t>2/3*</t>
  </si>
  <si>
    <t>взр.</t>
  </si>
  <si>
    <t>дет.</t>
  </si>
  <si>
    <t>люкс на средней палубе</t>
  </si>
  <si>
    <t>полулюкс двухкомн. на средней палубе</t>
  </si>
  <si>
    <t>1-местная каюта в нос. части шлюп. палубы</t>
  </si>
  <si>
    <t>1-местная каюта в корм.. части шлюп. палубы, 2-местная каюта на шлюп. и средней палубах (шумная)</t>
  </si>
  <si>
    <t>2-местная каюта на шлюп. и средней палубах</t>
  </si>
  <si>
    <t>2-местная двухъярусная каюта в носовой части средней палубы</t>
  </si>
  <si>
    <t>2-местная двухъярусная и 3-местная каюты в кормовой части средней палубы</t>
  </si>
  <si>
    <t xml:space="preserve">3-местная каюта в нос. части средней палубы  </t>
  </si>
  <si>
    <t>1-местная каюта на главной палубе</t>
  </si>
  <si>
    <t>2-местная двухъярусная каюта на гл. палубе</t>
  </si>
  <si>
    <t>3-местная каюта на главной палубе</t>
  </si>
  <si>
    <t>ребенок без предоставления места</t>
  </si>
  <si>
    <t>Стоимость туристских путевок на т/х "А.Суворов" (руб. за одно место) в период с 11 июня по 30 августа</t>
  </si>
  <si>
    <t>1/2* с Орешком</t>
  </si>
  <si>
    <t>3/4**</t>
  </si>
  <si>
    <t>для иностранных граждан</t>
  </si>
  <si>
    <t>Доплаты</t>
  </si>
  <si>
    <t>1/2</t>
  </si>
  <si>
    <t>1/2 Орешек</t>
  </si>
  <si>
    <t>2/3</t>
  </si>
  <si>
    <t>3/4</t>
  </si>
  <si>
    <t>3/4П</t>
  </si>
  <si>
    <t>4/5</t>
  </si>
  <si>
    <t>17</t>
  </si>
  <si>
    <t>*05.07.2008</t>
  </si>
  <si>
    <t>*11.07.2008</t>
  </si>
  <si>
    <t>*19.07.2008</t>
  </si>
  <si>
    <t>*26.07.2008</t>
  </si>
  <si>
    <t>**01.08.2008</t>
  </si>
  <si>
    <t>*09.08.2008</t>
  </si>
  <si>
    <t>*16.08.2008</t>
  </si>
  <si>
    <t>*22.08.2008</t>
  </si>
  <si>
    <t>*30.08.2008</t>
  </si>
  <si>
    <t>*05.09.2008</t>
  </si>
  <si>
    <t>СПб-Свирьстрой-Кижи-Петрозаводск-Мандроги-Валаам-СПб</t>
  </si>
  <si>
    <t>СПб-Свирьстрой-Кижи-Валаам-СПб</t>
  </si>
  <si>
    <t>СПб-Н. Новгород</t>
  </si>
  <si>
    <t>Н. Новгород-Астрахань-Н.Новгород</t>
  </si>
  <si>
    <t>http://www.cruise.super-tours.ru/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</si>
</sst>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</numFmts>
  <fonts count="42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8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2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180" fontId="0" fillId="33" borderId="10" xfId="0" applyNumberFormat="1" applyFont="1" applyFill="1" applyBorder="1" applyAlignment="1">
      <alignment horizontal="center"/>
    </xf>
    <xf numFmtId="13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1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1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3" fontId="0" fillId="0" borderId="11" xfId="0" applyNumberFormat="1" applyFont="1" applyFill="1" applyBorder="1" applyAlignment="1">
      <alignment horizontal="center"/>
    </xf>
    <xf numFmtId="13" fontId="0" fillId="0" borderId="10" xfId="0" applyNumberFormat="1" applyFont="1" applyBorder="1" applyAlignment="1">
      <alignment horizontal="center"/>
    </xf>
    <xf numFmtId="12" fontId="0" fillId="0" borderId="11" xfId="0" applyNumberFormat="1" applyFont="1" applyBorder="1" applyAlignment="1">
      <alignment horizontal="center" vertical="center" wrapText="1"/>
    </xf>
    <xf numFmtId="12" fontId="0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13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9" fillId="0" borderId="0" xfId="42" applyAlignment="1" applyProtection="1">
      <alignment/>
      <protection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3" fontId="4" fillId="0" borderId="12" xfId="0" applyNumberFormat="1" applyFont="1" applyBorder="1" applyAlignment="1">
      <alignment horizontal="center"/>
    </xf>
    <xf numFmtId="13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3" fontId="4" fillId="0" borderId="10" xfId="0" applyNumberFormat="1" applyFont="1" applyBorder="1" applyAlignment="1">
      <alignment horizontal="center"/>
    </xf>
    <xf numFmtId="1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3" fontId="5" fillId="0" borderId="14" xfId="0" applyNumberFormat="1" applyFont="1" applyBorder="1" applyAlignment="1">
      <alignment horizontal="center"/>
    </xf>
    <xf numFmtId="13" fontId="4" fillId="0" borderId="0" xfId="0" applyNumberFormat="1" applyFont="1" applyBorder="1" applyAlignment="1">
      <alignment horizontal="center"/>
    </xf>
    <xf numFmtId="1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uise.super-tours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6">
      <selection activeCell="A39" sqref="A39"/>
    </sheetView>
  </sheetViews>
  <sheetFormatPr defaultColWidth="9.140625" defaultRowHeight="12.75"/>
  <cols>
    <col min="1" max="1" width="13.8515625" style="0" customWidth="1"/>
    <col min="3" max="3" width="11.7109375" style="0" customWidth="1"/>
    <col min="6" max="6" width="56.140625" style="0" customWidth="1"/>
  </cols>
  <sheetData>
    <row r="1" spans="1:6" ht="25.5">
      <c r="A1" s="19" t="s">
        <v>15</v>
      </c>
      <c r="B1" s="19" t="s">
        <v>16</v>
      </c>
      <c r="C1" s="19" t="s">
        <v>17</v>
      </c>
      <c r="D1" s="19" t="s">
        <v>16</v>
      </c>
      <c r="E1" s="19" t="s">
        <v>18</v>
      </c>
      <c r="F1" s="20" t="s">
        <v>19</v>
      </c>
    </row>
    <row r="2" spans="1:6" ht="12.75">
      <c r="A2" s="48" t="s">
        <v>20</v>
      </c>
      <c r="B2" s="49"/>
      <c r="C2" s="49"/>
      <c r="D2" s="49"/>
      <c r="E2" s="49"/>
      <c r="F2" s="50"/>
    </row>
    <row r="3" spans="1:6" ht="12.75">
      <c r="A3" s="1">
        <v>39615</v>
      </c>
      <c r="B3" s="2" t="s">
        <v>0</v>
      </c>
      <c r="C3" s="1">
        <v>39619</v>
      </c>
      <c r="D3" s="2" t="s">
        <v>6</v>
      </c>
      <c r="E3" s="3">
        <v>0.75</v>
      </c>
      <c r="F3" s="4" t="s">
        <v>67</v>
      </c>
    </row>
    <row r="4" spans="1:6" ht="12.75">
      <c r="A4" s="1">
        <v>39629</v>
      </c>
      <c r="B4" s="2" t="s">
        <v>0</v>
      </c>
      <c r="C4" s="1">
        <v>39634</v>
      </c>
      <c r="D4" s="2" t="s">
        <v>1</v>
      </c>
      <c r="E4" s="3">
        <v>0.8</v>
      </c>
      <c r="F4" s="4" t="s">
        <v>66</v>
      </c>
    </row>
    <row r="5" spans="1:6" ht="12.75">
      <c r="A5" s="48" t="s">
        <v>21</v>
      </c>
      <c r="B5" s="49"/>
      <c r="C5" s="49"/>
      <c r="D5" s="49"/>
      <c r="E5" s="49"/>
      <c r="F5" s="50"/>
    </row>
    <row r="6" spans="1:6" ht="12.75">
      <c r="A6" s="5" t="s">
        <v>56</v>
      </c>
      <c r="B6" s="2" t="s">
        <v>1</v>
      </c>
      <c r="C6" s="5">
        <v>39636</v>
      </c>
      <c r="D6" s="2" t="s">
        <v>0</v>
      </c>
      <c r="E6" s="6">
        <v>0.5</v>
      </c>
      <c r="F6" s="7" t="s">
        <v>3</v>
      </c>
    </row>
    <row r="7" spans="1:6" ht="12.75">
      <c r="A7" s="1">
        <v>39636</v>
      </c>
      <c r="B7" s="2" t="s">
        <v>0</v>
      </c>
      <c r="C7" s="1">
        <v>39638</v>
      </c>
      <c r="D7" s="2" t="s">
        <v>4</v>
      </c>
      <c r="E7" s="8">
        <v>0.5</v>
      </c>
      <c r="F7" s="9" t="s">
        <v>5</v>
      </c>
    </row>
    <row r="8" spans="1:6" ht="12.75">
      <c r="A8" s="1">
        <v>39638</v>
      </c>
      <c r="B8" s="2" t="s">
        <v>4</v>
      </c>
      <c r="C8" s="1">
        <v>39640</v>
      </c>
      <c r="D8" s="2" t="s">
        <v>6</v>
      </c>
      <c r="E8" s="6">
        <v>0.5</v>
      </c>
      <c r="F8" s="7" t="s">
        <v>5</v>
      </c>
    </row>
    <row r="9" spans="1:6" ht="12.75">
      <c r="A9" s="5" t="s">
        <v>57</v>
      </c>
      <c r="B9" s="2" t="s">
        <v>6</v>
      </c>
      <c r="C9" s="5">
        <v>39642</v>
      </c>
      <c r="D9" s="2" t="s">
        <v>7</v>
      </c>
      <c r="E9" s="10">
        <v>0.5</v>
      </c>
      <c r="F9" s="7" t="s">
        <v>5</v>
      </c>
    </row>
    <row r="10" spans="1:6" ht="12.75">
      <c r="A10" s="1">
        <v>39642</v>
      </c>
      <c r="B10" s="2" t="s">
        <v>7</v>
      </c>
      <c r="C10" s="1">
        <v>39646</v>
      </c>
      <c r="D10" s="2" t="s">
        <v>8</v>
      </c>
      <c r="E10" s="6">
        <v>0.75</v>
      </c>
      <c r="F10" s="9" t="s">
        <v>9</v>
      </c>
    </row>
    <row r="11" spans="1:6" ht="12.75">
      <c r="A11" s="1">
        <v>39646</v>
      </c>
      <c r="B11" s="2" t="s">
        <v>8</v>
      </c>
      <c r="C11" s="1">
        <v>39648</v>
      </c>
      <c r="D11" s="2" t="s">
        <v>1</v>
      </c>
      <c r="E11" s="10">
        <v>0.5</v>
      </c>
      <c r="F11" s="4" t="s">
        <v>5</v>
      </c>
    </row>
    <row r="12" spans="1:6" ht="12.75">
      <c r="A12" s="5" t="s">
        <v>58</v>
      </c>
      <c r="B12" s="2" t="s">
        <v>1</v>
      </c>
      <c r="C12" s="5">
        <v>39650</v>
      </c>
      <c r="D12" s="2" t="s">
        <v>0</v>
      </c>
      <c r="E12" s="10">
        <v>0.5</v>
      </c>
      <c r="F12" s="4" t="s">
        <v>5</v>
      </c>
    </row>
    <row r="13" spans="1:6" ht="12.75">
      <c r="A13" s="1">
        <v>39650</v>
      </c>
      <c r="B13" s="2" t="s">
        <v>0</v>
      </c>
      <c r="C13" s="1">
        <v>39653</v>
      </c>
      <c r="D13" s="2" t="s">
        <v>8</v>
      </c>
      <c r="E13" s="6">
        <v>0.6666666666666666</v>
      </c>
      <c r="F13" s="7" t="s">
        <v>10</v>
      </c>
    </row>
    <row r="14" spans="1:6" ht="12.75">
      <c r="A14" s="1">
        <v>39653</v>
      </c>
      <c r="B14" s="2" t="s">
        <v>8</v>
      </c>
      <c r="C14" s="1">
        <v>39655</v>
      </c>
      <c r="D14" s="2" t="s">
        <v>1</v>
      </c>
      <c r="E14" s="6">
        <v>0.5</v>
      </c>
      <c r="F14" s="7" t="s">
        <v>5</v>
      </c>
    </row>
    <row r="15" spans="1:6" ht="12.75">
      <c r="A15" s="5" t="s">
        <v>59</v>
      </c>
      <c r="B15" s="2" t="s">
        <v>1</v>
      </c>
      <c r="C15" s="5">
        <v>39657</v>
      </c>
      <c r="D15" s="2" t="s">
        <v>0</v>
      </c>
      <c r="E15" s="3">
        <v>0.5</v>
      </c>
      <c r="F15" s="4" t="s">
        <v>5</v>
      </c>
    </row>
    <row r="16" spans="1:6" ht="12.75">
      <c r="A16" s="1">
        <v>39657</v>
      </c>
      <c r="B16" s="2" t="s">
        <v>0</v>
      </c>
      <c r="C16" s="1">
        <v>39659</v>
      </c>
      <c r="D16" s="2" t="s">
        <v>4</v>
      </c>
      <c r="E16" s="3">
        <v>0.5</v>
      </c>
      <c r="F16" s="4" t="s">
        <v>5</v>
      </c>
    </row>
    <row r="17" spans="1:6" ht="12.75">
      <c r="A17" s="1">
        <v>39659</v>
      </c>
      <c r="B17" s="2" t="s">
        <v>4</v>
      </c>
      <c r="C17" s="1">
        <v>39661</v>
      </c>
      <c r="D17" s="2" t="s">
        <v>6</v>
      </c>
      <c r="E17" s="3">
        <v>0.5</v>
      </c>
      <c r="F17" s="4" t="s">
        <v>5</v>
      </c>
    </row>
    <row r="18" spans="1:6" ht="12.75">
      <c r="A18" s="48" t="s">
        <v>22</v>
      </c>
      <c r="B18" s="49"/>
      <c r="C18" s="49"/>
      <c r="D18" s="49"/>
      <c r="E18" s="49"/>
      <c r="F18" s="50"/>
    </row>
    <row r="19" spans="1:6" ht="12.75">
      <c r="A19" s="1" t="s">
        <v>60</v>
      </c>
      <c r="B19" s="2" t="s">
        <v>8</v>
      </c>
      <c r="C19" s="5">
        <v>39665</v>
      </c>
      <c r="D19" s="2" t="s">
        <v>11</v>
      </c>
      <c r="E19" s="3">
        <v>0.75</v>
      </c>
      <c r="F19" s="4" t="s">
        <v>12</v>
      </c>
    </row>
    <row r="20" spans="1:6" ht="12.75">
      <c r="A20" s="1">
        <v>39665</v>
      </c>
      <c r="B20" s="2" t="s">
        <v>11</v>
      </c>
      <c r="C20" s="1">
        <v>39667</v>
      </c>
      <c r="D20" s="2" t="s">
        <v>8</v>
      </c>
      <c r="E20" s="6">
        <v>0.5</v>
      </c>
      <c r="F20" s="7" t="s">
        <v>5</v>
      </c>
    </row>
    <row r="21" spans="1:6" ht="12.75">
      <c r="A21" s="12">
        <v>39667</v>
      </c>
      <c r="B21" s="13" t="s">
        <v>8</v>
      </c>
      <c r="C21" s="12">
        <v>39669</v>
      </c>
      <c r="D21" s="13" t="s">
        <v>1</v>
      </c>
      <c r="E21" s="6">
        <v>0.5</v>
      </c>
      <c r="F21" s="7" t="s">
        <v>5</v>
      </c>
    </row>
    <row r="22" spans="1:6" ht="12.75">
      <c r="A22" s="5" t="s">
        <v>61</v>
      </c>
      <c r="B22" s="2" t="s">
        <v>1</v>
      </c>
      <c r="C22" s="5">
        <v>39671</v>
      </c>
      <c r="D22" s="2" t="s">
        <v>0</v>
      </c>
      <c r="E22" s="6">
        <v>0.5</v>
      </c>
      <c r="F22" s="4" t="s">
        <v>5</v>
      </c>
    </row>
    <row r="23" spans="1:6" ht="12.75">
      <c r="A23" s="1">
        <v>39671</v>
      </c>
      <c r="B23" s="2" t="s">
        <v>0</v>
      </c>
      <c r="C23" s="1">
        <v>39676</v>
      </c>
      <c r="D23" s="2" t="s">
        <v>1</v>
      </c>
      <c r="E23" s="6">
        <v>0.8</v>
      </c>
      <c r="F23" s="4" t="s">
        <v>2</v>
      </c>
    </row>
    <row r="24" spans="1:6" ht="12.75">
      <c r="A24" s="5" t="s">
        <v>62</v>
      </c>
      <c r="B24" s="2" t="s">
        <v>1</v>
      </c>
      <c r="C24" s="5">
        <v>39678</v>
      </c>
      <c r="D24" s="2" t="s">
        <v>0</v>
      </c>
      <c r="E24" s="6">
        <v>0.5</v>
      </c>
      <c r="F24" s="7" t="s">
        <v>5</v>
      </c>
    </row>
    <row r="25" spans="1:6" ht="12.75">
      <c r="A25" s="1">
        <v>39678</v>
      </c>
      <c r="B25" s="2" t="s">
        <v>0</v>
      </c>
      <c r="C25" s="1">
        <v>39682</v>
      </c>
      <c r="D25" s="2" t="s">
        <v>6</v>
      </c>
      <c r="E25" s="6">
        <v>0.75</v>
      </c>
      <c r="F25" s="9" t="s">
        <v>9</v>
      </c>
    </row>
    <row r="26" spans="1:6" ht="12.75">
      <c r="A26" s="5" t="s">
        <v>63</v>
      </c>
      <c r="B26" s="2" t="s">
        <v>6</v>
      </c>
      <c r="C26" s="5">
        <v>39684</v>
      </c>
      <c r="D26" s="2" t="s">
        <v>7</v>
      </c>
      <c r="E26" s="14">
        <v>0.5</v>
      </c>
      <c r="F26" s="4" t="s">
        <v>5</v>
      </c>
    </row>
    <row r="27" spans="1:6" ht="12.75">
      <c r="A27" s="1">
        <v>39684</v>
      </c>
      <c r="B27" s="2" t="s">
        <v>7</v>
      </c>
      <c r="C27" s="1">
        <v>39686</v>
      </c>
      <c r="D27" s="2" t="s">
        <v>11</v>
      </c>
      <c r="E27" s="6">
        <v>0.5</v>
      </c>
      <c r="F27" s="7" t="s">
        <v>5</v>
      </c>
    </row>
    <row r="28" spans="1:6" ht="12.75">
      <c r="A28" s="1">
        <v>39686</v>
      </c>
      <c r="B28" s="2" t="s">
        <v>11</v>
      </c>
      <c r="C28" s="1">
        <v>39688</v>
      </c>
      <c r="D28" s="2" t="s">
        <v>8</v>
      </c>
      <c r="E28" s="15">
        <v>0.5</v>
      </c>
      <c r="F28" s="7" t="s">
        <v>5</v>
      </c>
    </row>
    <row r="29" spans="1:6" ht="12.75">
      <c r="A29" s="1">
        <v>39688</v>
      </c>
      <c r="B29" s="2" t="s">
        <v>8</v>
      </c>
      <c r="C29" s="1">
        <v>39690</v>
      </c>
      <c r="D29" s="2" t="s">
        <v>1</v>
      </c>
      <c r="E29" s="16">
        <v>0.5</v>
      </c>
      <c r="F29" s="7" t="s">
        <v>5</v>
      </c>
    </row>
    <row r="30" spans="1:6" ht="12.75">
      <c r="A30" s="5" t="s">
        <v>64</v>
      </c>
      <c r="B30" s="2" t="s">
        <v>1</v>
      </c>
      <c r="C30" s="5">
        <v>39692</v>
      </c>
      <c r="D30" s="2" t="s">
        <v>0</v>
      </c>
      <c r="E30" s="6">
        <v>0.5</v>
      </c>
      <c r="F30" s="7" t="s">
        <v>5</v>
      </c>
    </row>
    <row r="31" spans="1:6" ht="12.75">
      <c r="A31" s="48" t="s">
        <v>23</v>
      </c>
      <c r="B31" s="49"/>
      <c r="C31" s="49"/>
      <c r="D31" s="49"/>
      <c r="E31" s="49"/>
      <c r="F31" s="50"/>
    </row>
    <row r="32" spans="1:6" ht="12.75">
      <c r="A32" s="1">
        <v>39692</v>
      </c>
      <c r="B32" s="2" t="s">
        <v>0</v>
      </c>
      <c r="C32" s="1">
        <v>39694</v>
      </c>
      <c r="D32" s="2" t="s">
        <v>4</v>
      </c>
      <c r="E32" s="6">
        <v>0.5</v>
      </c>
      <c r="F32" s="4" t="s">
        <v>5</v>
      </c>
    </row>
    <row r="33" spans="1:6" ht="12.75">
      <c r="A33" s="1">
        <v>39694</v>
      </c>
      <c r="B33" s="2" t="s">
        <v>4</v>
      </c>
      <c r="C33" s="1">
        <v>39696</v>
      </c>
      <c r="D33" s="2" t="s">
        <v>6</v>
      </c>
      <c r="E33" s="17">
        <v>0.5</v>
      </c>
      <c r="F33" s="4" t="s">
        <v>5</v>
      </c>
    </row>
    <row r="34" spans="1:6" ht="12.75">
      <c r="A34" s="5" t="s">
        <v>65</v>
      </c>
      <c r="B34" s="18" t="s">
        <v>6</v>
      </c>
      <c r="C34" s="5">
        <v>39699</v>
      </c>
      <c r="D34" s="18" t="s">
        <v>0</v>
      </c>
      <c r="E34" s="6" t="s">
        <v>13</v>
      </c>
      <c r="F34" s="7" t="s">
        <v>10</v>
      </c>
    </row>
    <row r="35" spans="1:6" ht="12.75">
      <c r="A35" s="1">
        <v>39699</v>
      </c>
      <c r="B35" s="18" t="s">
        <v>0</v>
      </c>
      <c r="C35" s="1">
        <v>39704</v>
      </c>
      <c r="D35" s="18" t="s">
        <v>1</v>
      </c>
      <c r="E35" s="45">
        <v>5</v>
      </c>
      <c r="F35" s="11" t="s">
        <v>68</v>
      </c>
    </row>
    <row r="36" spans="1:6" ht="12.75">
      <c r="A36" s="1">
        <v>39699</v>
      </c>
      <c r="B36" s="18" t="s">
        <v>0</v>
      </c>
      <c r="C36" s="1">
        <v>39716</v>
      </c>
      <c r="D36" s="18" t="s">
        <v>8</v>
      </c>
      <c r="E36" s="45">
        <v>17</v>
      </c>
      <c r="F36" s="11" t="s">
        <v>14</v>
      </c>
    </row>
    <row r="37" spans="1:6" ht="12.75">
      <c r="A37" s="1">
        <v>39704</v>
      </c>
      <c r="B37" s="18" t="s">
        <v>1</v>
      </c>
      <c r="C37" s="1">
        <v>39716</v>
      </c>
      <c r="D37" s="18" t="s">
        <v>8</v>
      </c>
      <c r="E37" s="45">
        <v>13</v>
      </c>
      <c r="F37" s="11" t="s">
        <v>69</v>
      </c>
    </row>
    <row r="39" ht="12.75">
      <c r="A39" s="47" t="s">
        <v>70</v>
      </c>
    </row>
  </sheetData>
  <sheetProtection/>
  <mergeCells count="4">
    <mergeCell ref="A2:F2"/>
    <mergeCell ref="A5:F5"/>
    <mergeCell ref="A18:F18"/>
    <mergeCell ref="A31:F31"/>
  </mergeCells>
  <hyperlinks>
    <hyperlink ref="A39" r:id="rId1" display="http://www.cruise.super-tours.ru/"/>
  </hyperlinks>
  <printOptions/>
  <pageMargins left="0.75" right="0.75" top="1" bottom="1" header="0.5" footer="0.5"/>
  <pageSetup fitToHeight="1" fitToWidth="1"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8"/>
  <sheetViews>
    <sheetView zoomScale="80" zoomScaleNormal="80" zoomScalePageLayoutView="0" workbookViewId="0" topLeftCell="A76">
      <selection activeCell="A1" sqref="A1:O80"/>
    </sheetView>
  </sheetViews>
  <sheetFormatPr defaultColWidth="9.140625" defaultRowHeight="12.75"/>
  <cols>
    <col min="1" max="1" width="63.00390625" style="0" customWidth="1"/>
    <col min="17" max="17" width="3.421875" style="0" customWidth="1"/>
    <col min="20" max="20" width="12.140625" style="0" customWidth="1"/>
    <col min="26" max="26" width="11.57421875" style="0" customWidth="1"/>
  </cols>
  <sheetData>
    <row r="2" ht="15" customHeight="1">
      <c r="A2" s="21" t="s">
        <v>24</v>
      </c>
    </row>
    <row r="3" spans="1:2" ht="15">
      <c r="A3" s="21"/>
      <c r="B3" s="21" t="s">
        <v>25</v>
      </c>
    </row>
    <row r="4" ht="14.25" customHeight="1"/>
    <row r="5" spans="1:13" ht="24.75" customHeight="1">
      <c r="A5" s="73" t="s">
        <v>26</v>
      </c>
      <c r="B5" s="58" t="s">
        <v>27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 ht="14.25">
      <c r="A6" s="73"/>
      <c r="B6" s="70">
        <v>0.5</v>
      </c>
      <c r="C6" s="71"/>
      <c r="D6" s="70" t="s">
        <v>28</v>
      </c>
      <c r="E6" s="71"/>
      <c r="F6" s="70" t="s">
        <v>29</v>
      </c>
      <c r="G6" s="71"/>
      <c r="H6" s="61">
        <v>5</v>
      </c>
      <c r="I6" s="75"/>
      <c r="J6" s="70">
        <v>13</v>
      </c>
      <c r="K6" s="71"/>
      <c r="L6" s="61">
        <v>17</v>
      </c>
      <c r="M6" s="75"/>
    </row>
    <row r="7" spans="1:13" ht="14.25">
      <c r="A7" s="74"/>
      <c r="B7" s="22" t="s">
        <v>30</v>
      </c>
      <c r="C7" s="23" t="s">
        <v>31</v>
      </c>
      <c r="D7" s="22" t="s">
        <v>30</v>
      </c>
      <c r="E7" s="23" t="s">
        <v>31</v>
      </c>
      <c r="F7" s="22" t="s">
        <v>30</v>
      </c>
      <c r="G7" s="23" t="s">
        <v>31</v>
      </c>
      <c r="H7" s="22" t="s">
        <v>30</v>
      </c>
      <c r="I7" s="23" t="s">
        <v>31</v>
      </c>
      <c r="J7" s="22" t="s">
        <v>30</v>
      </c>
      <c r="K7" s="23" t="s">
        <v>31</v>
      </c>
      <c r="L7" s="22" t="s">
        <v>30</v>
      </c>
      <c r="M7" s="23" t="s">
        <v>31</v>
      </c>
    </row>
    <row r="8" spans="1:13" ht="14.25">
      <c r="A8" s="26" t="s">
        <v>32</v>
      </c>
      <c r="B8" s="64">
        <v>9600</v>
      </c>
      <c r="C8" s="64"/>
      <c r="D8" s="64">
        <v>11900</v>
      </c>
      <c r="E8" s="64"/>
      <c r="F8" s="64">
        <v>18700</v>
      </c>
      <c r="G8" s="64"/>
      <c r="H8" s="64">
        <v>20200</v>
      </c>
      <c r="I8" s="72"/>
      <c r="J8" s="64">
        <v>59100</v>
      </c>
      <c r="K8" s="64"/>
      <c r="L8" s="64">
        <v>75800</v>
      </c>
      <c r="M8" s="72"/>
    </row>
    <row r="9" spans="1:13" ht="14.25">
      <c r="A9" s="26" t="s">
        <v>33</v>
      </c>
      <c r="B9" s="64">
        <v>7900</v>
      </c>
      <c r="C9" s="64"/>
      <c r="D9" s="64">
        <v>9700</v>
      </c>
      <c r="E9" s="64"/>
      <c r="F9" s="64">
        <v>15400</v>
      </c>
      <c r="G9" s="64"/>
      <c r="H9" s="64">
        <v>16600</v>
      </c>
      <c r="I9" s="72"/>
      <c r="J9" s="64">
        <v>51300</v>
      </c>
      <c r="K9" s="64"/>
      <c r="L9" s="64">
        <v>62300</v>
      </c>
      <c r="M9" s="72"/>
    </row>
    <row r="10" spans="1:13" ht="14.25">
      <c r="A10" s="30" t="s">
        <v>34</v>
      </c>
      <c r="B10" s="27">
        <v>5400</v>
      </c>
      <c r="C10" s="27">
        <v>4600</v>
      </c>
      <c r="D10" s="27">
        <v>6700</v>
      </c>
      <c r="E10" s="27">
        <v>5700</v>
      </c>
      <c r="F10" s="31">
        <v>10500</v>
      </c>
      <c r="G10" s="31">
        <v>8950</v>
      </c>
      <c r="H10" s="27">
        <v>11300</v>
      </c>
      <c r="I10" s="31">
        <v>9600</v>
      </c>
      <c r="J10" s="27">
        <v>35000</v>
      </c>
      <c r="K10" s="27">
        <v>29750</v>
      </c>
      <c r="L10" s="27">
        <v>42500</v>
      </c>
      <c r="M10" s="31">
        <v>36150</v>
      </c>
    </row>
    <row r="11" spans="1:13" ht="33.75" customHeight="1">
      <c r="A11" s="32" t="s">
        <v>35</v>
      </c>
      <c r="B11" s="27">
        <v>5100</v>
      </c>
      <c r="C11" s="27">
        <v>4350</v>
      </c>
      <c r="D11" s="27">
        <v>6400</v>
      </c>
      <c r="E11" s="27">
        <v>5450</v>
      </c>
      <c r="F11" s="31">
        <v>10000</v>
      </c>
      <c r="G11" s="31">
        <v>8500</v>
      </c>
      <c r="H11" s="31">
        <v>10800</v>
      </c>
      <c r="I11" s="31">
        <v>9200</v>
      </c>
      <c r="J11" s="27">
        <v>33400</v>
      </c>
      <c r="K11" s="27">
        <v>28400</v>
      </c>
      <c r="L11" s="27">
        <v>40600</v>
      </c>
      <c r="M11" s="31">
        <v>34500</v>
      </c>
    </row>
    <row r="12" spans="1:13" ht="14.25">
      <c r="A12" s="30" t="s">
        <v>36</v>
      </c>
      <c r="B12" s="27">
        <v>5400</v>
      </c>
      <c r="C12" s="27">
        <v>4600</v>
      </c>
      <c r="D12" s="27">
        <v>6700</v>
      </c>
      <c r="E12" s="27">
        <v>5700</v>
      </c>
      <c r="F12" s="31">
        <v>10500</v>
      </c>
      <c r="G12" s="31">
        <v>8950</v>
      </c>
      <c r="H12" s="27">
        <v>11300</v>
      </c>
      <c r="I12" s="31">
        <v>9600</v>
      </c>
      <c r="J12" s="27">
        <v>35000</v>
      </c>
      <c r="K12" s="27">
        <v>29750</v>
      </c>
      <c r="L12" s="27">
        <v>42500</v>
      </c>
      <c r="M12" s="31">
        <v>36150</v>
      </c>
    </row>
    <row r="13" spans="1:13" ht="28.5">
      <c r="A13" s="32" t="s">
        <v>37</v>
      </c>
      <c r="B13" s="27">
        <v>4100</v>
      </c>
      <c r="C13" s="27">
        <v>3500</v>
      </c>
      <c r="D13" s="27">
        <v>5100</v>
      </c>
      <c r="E13" s="27">
        <v>4350</v>
      </c>
      <c r="F13" s="31">
        <v>8000</v>
      </c>
      <c r="G13" s="31">
        <v>6800</v>
      </c>
      <c r="H13" s="31">
        <v>8700</v>
      </c>
      <c r="I13" s="31">
        <v>7400</v>
      </c>
      <c r="J13" s="27">
        <v>26800</v>
      </c>
      <c r="K13" s="27">
        <v>22800</v>
      </c>
      <c r="L13" s="27">
        <v>32500</v>
      </c>
      <c r="M13" s="31">
        <v>27650</v>
      </c>
    </row>
    <row r="14" spans="1:13" ht="28.5">
      <c r="A14" s="32" t="s">
        <v>38</v>
      </c>
      <c r="B14" s="27">
        <v>3900</v>
      </c>
      <c r="C14" s="27">
        <v>3300</v>
      </c>
      <c r="D14" s="27">
        <v>4900</v>
      </c>
      <c r="E14" s="27">
        <v>4150</v>
      </c>
      <c r="F14" s="31">
        <v>7700</v>
      </c>
      <c r="G14" s="31">
        <v>6550</v>
      </c>
      <c r="H14" s="27">
        <v>8300</v>
      </c>
      <c r="I14" s="31">
        <v>7050</v>
      </c>
      <c r="J14" s="27">
        <v>25600</v>
      </c>
      <c r="K14" s="27">
        <v>21750</v>
      </c>
      <c r="L14" s="27">
        <v>31100</v>
      </c>
      <c r="M14" s="31">
        <v>26450</v>
      </c>
    </row>
    <row r="15" spans="1:13" ht="14.25">
      <c r="A15" s="30" t="s">
        <v>39</v>
      </c>
      <c r="B15" s="27">
        <v>4100</v>
      </c>
      <c r="C15" s="27">
        <v>3500</v>
      </c>
      <c r="D15" s="27">
        <v>5100</v>
      </c>
      <c r="E15" s="27">
        <v>4350</v>
      </c>
      <c r="F15" s="31">
        <v>8000</v>
      </c>
      <c r="G15" s="31">
        <v>6800</v>
      </c>
      <c r="H15" s="31">
        <v>8700</v>
      </c>
      <c r="I15" s="31">
        <v>7400</v>
      </c>
      <c r="J15" s="27">
        <v>26800</v>
      </c>
      <c r="K15" s="27">
        <v>22800</v>
      </c>
      <c r="L15" s="27">
        <v>32500</v>
      </c>
      <c r="M15" s="31">
        <v>27650</v>
      </c>
    </row>
    <row r="16" spans="1:13" ht="14.25">
      <c r="A16" s="30" t="s">
        <v>40</v>
      </c>
      <c r="B16" s="27">
        <v>4800</v>
      </c>
      <c r="C16" s="27">
        <v>4100</v>
      </c>
      <c r="D16" s="27">
        <v>5900</v>
      </c>
      <c r="E16" s="27">
        <v>5000</v>
      </c>
      <c r="F16" s="31">
        <v>9400</v>
      </c>
      <c r="G16" s="31">
        <v>8000</v>
      </c>
      <c r="H16" s="27">
        <v>10100</v>
      </c>
      <c r="I16" s="31">
        <v>8600</v>
      </c>
      <c r="J16" s="27">
        <v>31200</v>
      </c>
      <c r="K16" s="27">
        <v>26500</v>
      </c>
      <c r="L16" s="27">
        <v>37900</v>
      </c>
      <c r="M16" s="31">
        <v>32200</v>
      </c>
    </row>
    <row r="17" spans="1:13" ht="14.25">
      <c r="A17" s="30" t="s">
        <v>41</v>
      </c>
      <c r="B17" s="27">
        <v>3400</v>
      </c>
      <c r="C17" s="27">
        <v>2900</v>
      </c>
      <c r="D17" s="27">
        <v>4200</v>
      </c>
      <c r="E17" s="27">
        <v>3550</v>
      </c>
      <c r="F17" s="31">
        <v>6700</v>
      </c>
      <c r="G17" s="31">
        <v>5700</v>
      </c>
      <c r="H17" s="27">
        <v>7200</v>
      </c>
      <c r="I17" s="31">
        <v>6100</v>
      </c>
      <c r="J17" s="27">
        <v>22300</v>
      </c>
      <c r="K17" s="27">
        <v>18950</v>
      </c>
      <c r="L17" s="27">
        <v>27100</v>
      </c>
      <c r="M17" s="31">
        <v>23050</v>
      </c>
    </row>
    <row r="18" spans="1:13" ht="14.25">
      <c r="A18" s="30" t="s">
        <v>42</v>
      </c>
      <c r="B18" s="27">
        <v>3400</v>
      </c>
      <c r="C18" s="27">
        <v>2900</v>
      </c>
      <c r="D18" s="27">
        <v>4200</v>
      </c>
      <c r="E18" s="27">
        <v>3550</v>
      </c>
      <c r="F18" s="31">
        <v>6700</v>
      </c>
      <c r="G18" s="31">
        <v>5700</v>
      </c>
      <c r="H18" s="27">
        <v>7200</v>
      </c>
      <c r="I18" s="31">
        <v>6100</v>
      </c>
      <c r="J18" s="27">
        <v>22300</v>
      </c>
      <c r="K18" s="27">
        <v>18950</v>
      </c>
      <c r="L18" s="27">
        <v>27100</v>
      </c>
      <c r="M18" s="31">
        <v>23050</v>
      </c>
    </row>
    <row r="19" spans="1:13" ht="14.25">
      <c r="A19" s="33" t="s">
        <v>43</v>
      </c>
      <c r="B19" s="72">
        <v>1100</v>
      </c>
      <c r="C19" s="72"/>
      <c r="D19" s="72"/>
      <c r="E19" s="72"/>
      <c r="F19" s="53">
        <v>1900</v>
      </c>
      <c r="G19" s="65"/>
      <c r="H19" s="53"/>
      <c r="I19" s="65"/>
      <c r="J19" s="53"/>
      <c r="K19" s="65"/>
      <c r="L19" s="53">
        <v>12200</v>
      </c>
      <c r="M19" s="65"/>
    </row>
    <row r="20" spans="1:13" ht="14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9.5" customHeight="1">
      <c r="A21" s="21" t="s">
        <v>44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5">
      <c r="A22" s="21"/>
      <c r="B22" s="21" t="s">
        <v>25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5" ht="38.25" customHeight="1">
      <c r="A24" s="66" t="s">
        <v>26</v>
      </c>
      <c r="B24" s="68" t="s">
        <v>27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4.25">
      <c r="A25" s="66"/>
      <c r="B25" s="70">
        <v>0.5</v>
      </c>
      <c r="C25" s="71"/>
      <c r="D25" s="70" t="s">
        <v>28</v>
      </c>
      <c r="E25" s="71"/>
      <c r="F25" s="70" t="s">
        <v>45</v>
      </c>
      <c r="G25" s="71"/>
      <c r="H25" s="70">
        <v>0.6666666666666666</v>
      </c>
      <c r="I25" s="71"/>
      <c r="J25" s="70">
        <v>0.75</v>
      </c>
      <c r="K25" s="71"/>
      <c r="L25" s="70" t="s">
        <v>46</v>
      </c>
      <c r="M25" s="71"/>
      <c r="N25" s="70">
        <v>0.8</v>
      </c>
      <c r="O25" s="71"/>
    </row>
    <row r="26" spans="1:15" ht="14.25">
      <c r="A26" s="67"/>
      <c r="B26" s="22" t="s">
        <v>30</v>
      </c>
      <c r="C26" s="23" t="s">
        <v>31</v>
      </c>
      <c r="D26" s="22" t="s">
        <v>30</v>
      </c>
      <c r="E26" s="23" t="s">
        <v>31</v>
      </c>
      <c r="F26" s="22" t="s">
        <v>30</v>
      </c>
      <c r="G26" s="23" t="s">
        <v>31</v>
      </c>
      <c r="H26" s="22" t="s">
        <v>30</v>
      </c>
      <c r="I26" s="23" t="s">
        <v>31</v>
      </c>
      <c r="J26" s="22" t="s">
        <v>30</v>
      </c>
      <c r="K26" s="23" t="s">
        <v>31</v>
      </c>
      <c r="L26" s="22" t="s">
        <v>30</v>
      </c>
      <c r="M26" s="23" t="s">
        <v>31</v>
      </c>
      <c r="N26" s="22" t="s">
        <v>30</v>
      </c>
      <c r="O26" s="23" t="s">
        <v>31</v>
      </c>
    </row>
    <row r="27" spans="1:15" ht="14.25">
      <c r="A27" s="26" t="s">
        <v>32</v>
      </c>
      <c r="B27" s="64">
        <f>D8</f>
        <v>11900</v>
      </c>
      <c r="C27" s="64"/>
      <c r="D27" s="51">
        <v>15900</v>
      </c>
      <c r="E27" s="65"/>
      <c r="F27" s="51">
        <f>D27+500</f>
        <v>16400</v>
      </c>
      <c r="G27" s="52"/>
      <c r="H27" s="51">
        <f>F8</f>
        <v>18700</v>
      </c>
      <c r="I27" s="52"/>
      <c r="J27" s="51">
        <v>25000</v>
      </c>
      <c r="K27" s="65"/>
      <c r="L27" s="51">
        <v>28100</v>
      </c>
      <c r="M27" s="52"/>
      <c r="N27" s="51">
        <v>31200</v>
      </c>
      <c r="O27" s="52"/>
    </row>
    <row r="28" spans="1:15" ht="14.25">
      <c r="A28" s="26" t="s">
        <v>33</v>
      </c>
      <c r="B28" s="64">
        <f>D9</f>
        <v>9700</v>
      </c>
      <c r="C28" s="64"/>
      <c r="D28" s="51">
        <v>13100</v>
      </c>
      <c r="E28" s="65"/>
      <c r="F28" s="51">
        <f>D28+500</f>
        <v>13600</v>
      </c>
      <c r="G28" s="52"/>
      <c r="H28" s="51">
        <f>F9</f>
        <v>15400</v>
      </c>
      <c r="I28" s="52"/>
      <c r="J28" s="51">
        <v>20500</v>
      </c>
      <c r="K28" s="65"/>
      <c r="L28" s="51">
        <v>23100</v>
      </c>
      <c r="M28" s="52"/>
      <c r="N28" s="51">
        <v>25600</v>
      </c>
      <c r="O28" s="52"/>
    </row>
    <row r="29" spans="1:15" ht="14.25">
      <c r="A29" s="30" t="s">
        <v>34</v>
      </c>
      <c r="B29" s="27">
        <f>D10</f>
        <v>6700</v>
      </c>
      <c r="C29" s="27">
        <f>E10</f>
        <v>5700</v>
      </c>
      <c r="D29" s="27">
        <v>8900</v>
      </c>
      <c r="E29" s="27">
        <v>7550</v>
      </c>
      <c r="F29" s="27">
        <f>D29+500</f>
        <v>9400</v>
      </c>
      <c r="G29" s="27">
        <v>8000</v>
      </c>
      <c r="H29" s="27">
        <f>F10</f>
        <v>10500</v>
      </c>
      <c r="I29" s="27">
        <f>G10</f>
        <v>8950</v>
      </c>
      <c r="J29" s="27">
        <v>14000</v>
      </c>
      <c r="K29" s="27">
        <v>11900</v>
      </c>
      <c r="L29" s="27">
        <v>15800</v>
      </c>
      <c r="M29" s="27">
        <v>13450</v>
      </c>
      <c r="N29" s="27">
        <v>17500</v>
      </c>
      <c r="O29" s="27">
        <v>14900</v>
      </c>
    </row>
    <row r="30" spans="1:15" ht="28.5" customHeight="1">
      <c r="A30" s="32" t="s">
        <v>35</v>
      </c>
      <c r="B30" s="27">
        <f aca="true" t="shared" si="0" ref="B30:C37">D11</f>
        <v>6400</v>
      </c>
      <c r="C30" s="27">
        <f t="shared" si="0"/>
        <v>5450</v>
      </c>
      <c r="D30" s="27">
        <v>8500</v>
      </c>
      <c r="E30" s="27">
        <v>7250</v>
      </c>
      <c r="F30" s="27">
        <f aca="true" t="shared" si="1" ref="F30:F37">D30+500</f>
        <v>9000</v>
      </c>
      <c r="G30" s="27">
        <v>7650</v>
      </c>
      <c r="H30" s="27">
        <f aca="true" t="shared" si="2" ref="H30:I37">F11</f>
        <v>10000</v>
      </c>
      <c r="I30" s="27">
        <f t="shared" si="2"/>
        <v>8500</v>
      </c>
      <c r="J30" s="27">
        <v>13400</v>
      </c>
      <c r="K30" s="27">
        <v>11400</v>
      </c>
      <c r="L30" s="27">
        <v>15000</v>
      </c>
      <c r="M30" s="27">
        <v>12750</v>
      </c>
      <c r="N30" s="27">
        <v>16700</v>
      </c>
      <c r="O30" s="27">
        <v>14200</v>
      </c>
    </row>
    <row r="31" spans="1:15" ht="14.25">
      <c r="A31" s="30" t="s">
        <v>36</v>
      </c>
      <c r="B31" s="27">
        <f t="shared" si="0"/>
        <v>6700</v>
      </c>
      <c r="C31" s="27">
        <f t="shared" si="0"/>
        <v>5700</v>
      </c>
      <c r="D31" s="27">
        <v>8900</v>
      </c>
      <c r="E31" s="27">
        <v>7550</v>
      </c>
      <c r="F31" s="27">
        <f t="shared" si="1"/>
        <v>9400</v>
      </c>
      <c r="G31" s="27">
        <v>8000</v>
      </c>
      <c r="H31" s="27">
        <f t="shared" si="2"/>
        <v>10500</v>
      </c>
      <c r="I31" s="27">
        <f t="shared" si="2"/>
        <v>8950</v>
      </c>
      <c r="J31" s="27">
        <v>14000</v>
      </c>
      <c r="K31" s="27">
        <v>11900</v>
      </c>
      <c r="L31" s="27">
        <v>15800</v>
      </c>
      <c r="M31" s="27">
        <v>13450</v>
      </c>
      <c r="N31" s="27">
        <v>17500</v>
      </c>
      <c r="O31" s="27">
        <v>14900</v>
      </c>
    </row>
    <row r="32" spans="1:15" ht="28.5">
      <c r="A32" s="32" t="s">
        <v>37</v>
      </c>
      <c r="B32" s="27">
        <f t="shared" si="0"/>
        <v>5100</v>
      </c>
      <c r="C32" s="27">
        <f t="shared" si="0"/>
        <v>4350</v>
      </c>
      <c r="D32" s="27">
        <v>6800</v>
      </c>
      <c r="E32" s="27">
        <v>5800</v>
      </c>
      <c r="F32" s="27">
        <f t="shared" si="1"/>
        <v>7300</v>
      </c>
      <c r="G32" s="27">
        <v>6200</v>
      </c>
      <c r="H32" s="27">
        <f t="shared" si="2"/>
        <v>8000</v>
      </c>
      <c r="I32" s="27">
        <f t="shared" si="2"/>
        <v>6800</v>
      </c>
      <c r="J32" s="27">
        <v>10700</v>
      </c>
      <c r="K32" s="27">
        <v>9100</v>
      </c>
      <c r="L32" s="27">
        <v>12000</v>
      </c>
      <c r="M32" s="27">
        <v>10200</v>
      </c>
      <c r="N32" s="27">
        <v>13400</v>
      </c>
      <c r="O32" s="27">
        <v>11400</v>
      </c>
    </row>
    <row r="33" spans="1:15" ht="28.5">
      <c r="A33" s="32" t="s">
        <v>38</v>
      </c>
      <c r="B33" s="27">
        <f t="shared" si="0"/>
        <v>4900</v>
      </c>
      <c r="C33" s="27">
        <f t="shared" si="0"/>
        <v>4150</v>
      </c>
      <c r="D33" s="27">
        <v>6500</v>
      </c>
      <c r="E33" s="27">
        <v>5550</v>
      </c>
      <c r="F33" s="27">
        <f t="shared" si="1"/>
        <v>7000</v>
      </c>
      <c r="G33" s="27">
        <v>5950</v>
      </c>
      <c r="H33" s="27">
        <f t="shared" si="2"/>
        <v>7700</v>
      </c>
      <c r="I33" s="27">
        <f t="shared" si="2"/>
        <v>6550</v>
      </c>
      <c r="J33" s="27">
        <v>10300</v>
      </c>
      <c r="K33" s="27">
        <v>8750</v>
      </c>
      <c r="L33" s="27">
        <v>11500</v>
      </c>
      <c r="M33" s="27">
        <v>9800</v>
      </c>
      <c r="N33" s="27">
        <v>12800</v>
      </c>
      <c r="O33" s="27">
        <v>10900</v>
      </c>
    </row>
    <row r="34" spans="1:15" ht="14.25">
      <c r="A34" s="30" t="s">
        <v>39</v>
      </c>
      <c r="B34" s="27">
        <f t="shared" si="0"/>
        <v>5100</v>
      </c>
      <c r="C34" s="27">
        <f t="shared" si="0"/>
        <v>4350</v>
      </c>
      <c r="D34" s="27">
        <v>6800</v>
      </c>
      <c r="E34" s="27">
        <v>5800</v>
      </c>
      <c r="F34" s="27">
        <f t="shared" si="1"/>
        <v>7300</v>
      </c>
      <c r="G34" s="27">
        <v>6200</v>
      </c>
      <c r="H34" s="27">
        <f t="shared" si="2"/>
        <v>8000</v>
      </c>
      <c r="I34" s="27">
        <f t="shared" si="2"/>
        <v>6800</v>
      </c>
      <c r="J34" s="27">
        <v>10700</v>
      </c>
      <c r="K34" s="27">
        <v>9100</v>
      </c>
      <c r="L34" s="27">
        <v>12000</v>
      </c>
      <c r="M34" s="27">
        <v>10200</v>
      </c>
      <c r="N34" s="27">
        <v>13400</v>
      </c>
      <c r="O34" s="27">
        <v>11400</v>
      </c>
    </row>
    <row r="35" spans="1:15" ht="14.25">
      <c r="A35" s="30" t="s">
        <v>40</v>
      </c>
      <c r="B35" s="27">
        <f t="shared" si="0"/>
        <v>5900</v>
      </c>
      <c r="C35" s="27">
        <f t="shared" si="0"/>
        <v>5000</v>
      </c>
      <c r="D35" s="27">
        <v>8000</v>
      </c>
      <c r="E35" s="27">
        <v>6800</v>
      </c>
      <c r="F35" s="27">
        <f t="shared" si="1"/>
        <v>8500</v>
      </c>
      <c r="G35" s="27">
        <v>7250</v>
      </c>
      <c r="H35" s="27">
        <f t="shared" si="2"/>
        <v>9400</v>
      </c>
      <c r="I35" s="27">
        <f t="shared" si="2"/>
        <v>8000</v>
      </c>
      <c r="J35" s="27">
        <v>12500</v>
      </c>
      <c r="K35" s="27">
        <v>10650</v>
      </c>
      <c r="L35" s="27">
        <v>14000</v>
      </c>
      <c r="M35" s="27">
        <v>11900</v>
      </c>
      <c r="N35" s="27">
        <v>15600</v>
      </c>
      <c r="O35" s="27">
        <v>13250</v>
      </c>
    </row>
    <row r="36" spans="1:15" ht="14.25">
      <c r="A36" s="30" t="s">
        <v>41</v>
      </c>
      <c r="B36" s="27">
        <f t="shared" si="0"/>
        <v>4200</v>
      </c>
      <c r="C36" s="27">
        <f t="shared" si="0"/>
        <v>3550</v>
      </c>
      <c r="D36" s="27">
        <v>5700</v>
      </c>
      <c r="E36" s="27">
        <v>4850</v>
      </c>
      <c r="F36" s="27">
        <f t="shared" si="1"/>
        <v>6200</v>
      </c>
      <c r="G36" s="27">
        <v>5250</v>
      </c>
      <c r="H36" s="27">
        <f t="shared" si="2"/>
        <v>6700</v>
      </c>
      <c r="I36" s="27">
        <f t="shared" si="2"/>
        <v>5700</v>
      </c>
      <c r="J36" s="27">
        <v>8900</v>
      </c>
      <c r="K36" s="27">
        <v>7550</v>
      </c>
      <c r="L36" s="27">
        <v>10000</v>
      </c>
      <c r="M36" s="27">
        <v>8500</v>
      </c>
      <c r="N36" s="27">
        <v>11200</v>
      </c>
      <c r="O36" s="27">
        <v>9500</v>
      </c>
    </row>
    <row r="37" spans="1:15" ht="14.25">
      <c r="A37" s="30" t="s">
        <v>42</v>
      </c>
      <c r="B37" s="27">
        <f t="shared" si="0"/>
        <v>4200</v>
      </c>
      <c r="C37" s="27">
        <f t="shared" si="0"/>
        <v>3550</v>
      </c>
      <c r="D37" s="27">
        <v>5700</v>
      </c>
      <c r="E37" s="27">
        <v>4850</v>
      </c>
      <c r="F37" s="27">
        <f t="shared" si="1"/>
        <v>6200</v>
      </c>
      <c r="G37" s="27">
        <v>5250</v>
      </c>
      <c r="H37" s="27">
        <f t="shared" si="2"/>
        <v>6700</v>
      </c>
      <c r="I37" s="27">
        <f t="shared" si="2"/>
        <v>5700</v>
      </c>
      <c r="J37" s="27">
        <v>8900</v>
      </c>
      <c r="K37" s="27">
        <v>7550</v>
      </c>
      <c r="L37" s="27">
        <v>10000</v>
      </c>
      <c r="M37" s="27">
        <v>8500</v>
      </c>
      <c r="N37" s="27">
        <v>11200</v>
      </c>
      <c r="O37" s="27">
        <v>9500</v>
      </c>
    </row>
    <row r="38" spans="1:15" ht="14.25">
      <c r="A38" s="33" t="s">
        <v>43</v>
      </c>
      <c r="B38" s="53">
        <v>1100</v>
      </c>
      <c r="C38" s="54"/>
      <c r="D38" s="54"/>
      <c r="E38" s="54"/>
      <c r="F38" s="55"/>
      <c r="G38" s="56"/>
      <c r="H38" s="53">
        <v>1900</v>
      </c>
      <c r="I38" s="57"/>
      <c r="J38" s="53">
        <v>2600</v>
      </c>
      <c r="K38" s="57"/>
      <c r="L38" s="55"/>
      <c r="M38" s="56"/>
      <c r="N38" s="53">
        <v>3400</v>
      </c>
      <c r="O38" s="63"/>
    </row>
    <row r="42" spans="1:19" ht="15">
      <c r="A42" s="21" t="s">
        <v>24</v>
      </c>
      <c r="S42" t="s">
        <v>48</v>
      </c>
    </row>
    <row r="43" spans="1:28" ht="15">
      <c r="A43" s="21"/>
      <c r="B43" s="21" t="s">
        <v>47</v>
      </c>
      <c r="R43" s="35"/>
      <c r="S43" s="36" t="s">
        <v>49</v>
      </c>
      <c r="T43" s="36" t="s">
        <v>50</v>
      </c>
      <c r="U43" s="36" t="s">
        <v>51</v>
      </c>
      <c r="V43" s="36" t="s">
        <v>52</v>
      </c>
      <c r="W43" s="37" t="s">
        <v>53</v>
      </c>
      <c r="X43" s="36" t="s">
        <v>54</v>
      </c>
      <c r="Y43" s="36" t="s">
        <v>55</v>
      </c>
      <c r="Z43" s="38" t="s">
        <v>50</v>
      </c>
      <c r="AA43" s="35">
        <v>5</v>
      </c>
      <c r="AB43" s="35">
        <v>13</v>
      </c>
    </row>
    <row r="44" spans="18:28" ht="12.75">
      <c r="R44" s="37">
        <v>1</v>
      </c>
      <c r="S44" s="35">
        <v>700</v>
      </c>
      <c r="T44" s="35">
        <v>200</v>
      </c>
      <c r="U44" s="35">
        <v>700</v>
      </c>
      <c r="V44" s="35">
        <v>1300</v>
      </c>
      <c r="W44" s="35">
        <v>800</v>
      </c>
      <c r="X44" s="35">
        <v>1500</v>
      </c>
      <c r="Y44" s="35">
        <v>4200</v>
      </c>
      <c r="Z44" s="35"/>
      <c r="AA44" s="46">
        <v>2000</v>
      </c>
      <c r="AB44" s="46">
        <v>2200</v>
      </c>
    </row>
    <row r="45" spans="1:28" ht="14.25">
      <c r="A45" s="73" t="s">
        <v>26</v>
      </c>
      <c r="B45" s="58" t="s">
        <v>27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  <c r="R45" s="37">
        <v>2</v>
      </c>
      <c r="S45" s="35">
        <v>700</v>
      </c>
      <c r="T45" s="35">
        <v>200</v>
      </c>
      <c r="U45" s="35">
        <v>700</v>
      </c>
      <c r="V45" s="35">
        <v>1300</v>
      </c>
      <c r="W45" s="35">
        <v>800</v>
      </c>
      <c r="X45" s="35">
        <v>1500</v>
      </c>
      <c r="Y45" s="35">
        <v>4200</v>
      </c>
      <c r="Z45" s="35"/>
      <c r="AA45" s="46">
        <v>2000</v>
      </c>
      <c r="AB45" s="46">
        <v>2200</v>
      </c>
    </row>
    <row r="46" spans="1:28" ht="14.25">
      <c r="A46" s="73"/>
      <c r="B46" s="70">
        <v>0.5</v>
      </c>
      <c r="C46" s="71"/>
      <c r="D46" s="70" t="s">
        <v>28</v>
      </c>
      <c r="E46" s="71"/>
      <c r="F46" s="70" t="s">
        <v>29</v>
      </c>
      <c r="G46" s="71"/>
      <c r="H46" s="61">
        <v>5</v>
      </c>
      <c r="I46" s="75"/>
      <c r="J46" s="61">
        <v>13</v>
      </c>
      <c r="K46" s="62"/>
      <c r="L46" s="61">
        <v>17</v>
      </c>
      <c r="M46" s="62"/>
      <c r="N46" s="76"/>
      <c r="O46" s="77"/>
      <c r="R46" s="37">
        <v>3</v>
      </c>
      <c r="S46" s="35">
        <v>700</v>
      </c>
      <c r="T46" s="35">
        <v>200</v>
      </c>
      <c r="U46" s="35">
        <v>700</v>
      </c>
      <c r="V46" s="35">
        <v>1300</v>
      </c>
      <c r="W46" s="35">
        <v>800</v>
      </c>
      <c r="X46" s="35">
        <v>1500</v>
      </c>
      <c r="Y46" s="35">
        <v>4200</v>
      </c>
      <c r="Z46" s="35">
        <v>900</v>
      </c>
      <c r="AA46" s="46">
        <v>2000</v>
      </c>
      <c r="AB46" s="46">
        <v>2200</v>
      </c>
    </row>
    <row r="47" spans="1:28" ht="14.25">
      <c r="A47" s="74"/>
      <c r="B47" s="22" t="s">
        <v>30</v>
      </c>
      <c r="C47" s="23" t="s">
        <v>31</v>
      </c>
      <c r="D47" s="22" t="s">
        <v>30</v>
      </c>
      <c r="E47" s="23" t="s">
        <v>31</v>
      </c>
      <c r="F47" s="22" t="s">
        <v>30</v>
      </c>
      <c r="G47" s="23" t="s">
        <v>31</v>
      </c>
      <c r="H47" s="22" t="s">
        <v>30</v>
      </c>
      <c r="I47" s="23" t="s">
        <v>31</v>
      </c>
      <c r="J47" s="22" t="s">
        <v>30</v>
      </c>
      <c r="K47" s="23" t="s">
        <v>31</v>
      </c>
      <c r="L47" s="22" t="s">
        <v>30</v>
      </c>
      <c r="M47" s="23" t="s">
        <v>31</v>
      </c>
      <c r="N47" s="24"/>
      <c r="O47" s="25"/>
      <c r="R47" s="37">
        <v>4</v>
      </c>
      <c r="S47" s="35">
        <v>700</v>
      </c>
      <c r="T47" s="35">
        <v>200</v>
      </c>
      <c r="U47" s="35">
        <v>700</v>
      </c>
      <c r="V47" s="35">
        <v>1300</v>
      </c>
      <c r="W47" s="35">
        <v>800</v>
      </c>
      <c r="X47" s="35">
        <v>1500</v>
      </c>
      <c r="Y47" s="35">
        <v>4200</v>
      </c>
      <c r="Z47" s="35">
        <v>900</v>
      </c>
      <c r="AA47" s="46">
        <v>2000</v>
      </c>
      <c r="AB47" s="46">
        <v>2200</v>
      </c>
    </row>
    <row r="48" spans="1:28" ht="14.25">
      <c r="A48" s="26" t="s">
        <v>32</v>
      </c>
      <c r="B48" s="64">
        <f>B8+S44</f>
        <v>10300</v>
      </c>
      <c r="C48" s="64"/>
      <c r="D48" s="64">
        <f>D8+S44</f>
        <v>12600</v>
      </c>
      <c r="E48" s="64"/>
      <c r="F48" s="64">
        <f>F8+U44</f>
        <v>19400</v>
      </c>
      <c r="G48" s="64"/>
      <c r="H48" s="64">
        <f>H8+AA44</f>
        <v>22200</v>
      </c>
      <c r="I48" s="72"/>
      <c r="J48" s="51">
        <f>J8+2200</f>
        <v>61300</v>
      </c>
      <c r="K48" s="52"/>
      <c r="L48" s="51">
        <f>L8+Y44</f>
        <v>80000</v>
      </c>
      <c r="M48" s="52"/>
      <c r="N48" s="28"/>
      <c r="O48" s="29"/>
      <c r="R48" s="37">
        <v>5</v>
      </c>
      <c r="S48" s="35">
        <v>700</v>
      </c>
      <c r="T48" s="35">
        <v>200</v>
      </c>
      <c r="U48" s="35">
        <v>700</v>
      </c>
      <c r="V48" s="35">
        <v>1300</v>
      </c>
      <c r="W48" s="35">
        <v>800</v>
      </c>
      <c r="X48" s="35">
        <v>1500</v>
      </c>
      <c r="Y48" s="35">
        <v>4200</v>
      </c>
      <c r="Z48" s="35">
        <v>900</v>
      </c>
      <c r="AA48" s="46">
        <v>2000</v>
      </c>
      <c r="AB48" s="46">
        <v>2200</v>
      </c>
    </row>
    <row r="49" spans="1:28" ht="14.25">
      <c r="A49" s="26" t="s">
        <v>33</v>
      </c>
      <c r="B49" s="64">
        <f>B9+S45</f>
        <v>8600</v>
      </c>
      <c r="C49" s="64"/>
      <c r="D49" s="64">
        <f>D9+S45</f>
        <v>10400</v>
      </c>
      <c r="E49" s="64"/>
      <c r="F49" s="64">
        <f>F9+U45</f>
        <v>16100</v>
      </c>
      <c r="G49" s="64"/>
      <c r="H49" s="64">
        <f>H9+AA45</f>
        <v>18600</v>
      </c>
      <c r="I49" s="72"/>
      <c r="J49" s="51">
        <f>J9+2200</f>
        <v>53500</v>
      </c>
      <c r="K49" s="52"/>
      <c r="L49" s="51">
        <f>L9+Y45</f>
        <v>66500</v>
      </c>
      <c r="M49" s="52"/>
      <c r="N49" s="28"/>
      <c r="O49" s="29"/>
      <c r="R49" s="37">
        <v>6</v>
      </c>
      <c r="S49" s="35">
        <v>700</v>
      </c>
      <c r="T49" s="35">
        <v>200</v>
      </c>
      <c r="U49" s="35">
        <v>700</v>
      </c>
      <c r="V49" s="35">
        <v>1300</v>
      </c>
      <c r="W49" s="35">
        <v>800</v>
      </c>
      <c r="X49" s="35">
        <v>1500</v>
      </c>
      <c r="Y49" s="35">
        <v>4200</v>
      </c>
      <c r="Z49" s="35">
        <v>900</v>
      </c>
      <c r="AA49" s="46">
        <v>2000</v>
      </c>
      <c r="AB49" s="46">
        <v>2200</v>
      </c>
    </row>
    <row r="50" spans="1:28" ht="14.25">
      <c r="A50" s="30" t="s">
        <v>34</v>
      </c>
      <c r="B50" s="27">
        <f>B10+S46</f>
        <v>6100</v>
      </c>
      <c r="C50" s="27">
        <f>C10+S46</f>
        <v>5300</v>
      </c>
      <c r="D50" s="27">
        <f>D10+S46</f>
        <v>7400</v>
      </c>
      <c r="E50" s="27">
        <f>E10+S46</f>
        <v>6400</v>
      </c>
      <c r="F50" s="31">
        <f>F10+U46</f>
        <v>11200</v>
      </c>
      <c r="G50" s="31">
        <f>G10+S46</f>
        <v>9650</v>
      </c>
      <c r="H50" s="27">
        <f>H10+2000</f>
        <v>13300</v>
      </c>
      <c r="I50" s="31">
        <f>I10+2000</f>
        <v>11600</v>
      </c>
      <c r="J50" s="27">
        <f>J10+2200</f>
        <v>37200</v>
      </c>
      <c r="K50" s="27">
        <f>K10+2200</f>
        <v>31950</v>
      </c>
      <c r="L50" s="27">
        <f>L10+4200</f>
        <v>46700</v>
      </c>
      <c r="M50" s="31">
        <f>M10+4200</f>
        <v>40350</v>
      </c>
      <c r="N50" s="28"/>
      <c r="O50" s="29"/>
      <c r="R50" s="37">
        <v>7</v>
      </c>
      <c r="S50" s="35">
        <v>700</v>
      </c>
      <c r="T50" s="35">
        <v>200</v>
      </c>
      <c r="U50" s="35">
        <v>700</v>
      </c>
      <c r="V50" s="35">
        <v>1300</v>
      </c>
      <c r="W50" s="35">
        <v>800</v>
      </c>
      <c r="X50" s="35">
        <v>1500</v>
      </c>
      <c r="Y50" s="35">
        <v>4200</v>
      </c>
      <c r="Z50" s="35">
        <v>900</v>
      </c>
      <c r="AA50" s="46">
        <v>2000</v>
      </c>
      <c r="AB50" s="46">
        <v>2200</v>
      </c>
    </row>
    <row r="51" spans="1:28" ht="28.5">
      <c r="A51" s="32" t="s">
        <v>35</v>
      </c>
      <c r="B51" s="27">
        <f aca="true" t="shared" si="3" ref="B51:B58">B11+S47</f>
        <v>5800</v>
      </c>
      <c r="C51" s="27">
        <f aca="true" t="shared" si="4" ref="C51:C58">C11+S47</f>
        <v>5050</v>
      </c>
      <c r="D51" s="27">
        <f aca="true" t="shared" si="5" ref="D51:D58">D11+S47</f>
        <v>7100</v>
      </c>
      <c r="E51" s="27">
        <f aca="true" t="shared" si="6" ref="E51:E58">E11+S47</f>
        <v>6150</v>
      </c>
      <c r="F51" s="31">
        <f aca="true" t="shared" si="7" ref="F51:F58">F11+U47</f>
        <v>10700</v>
      </c>
      <c r="G51" s="31">
        <f aca="true" t="shared" si="8" ref="G51:G58">G11+S47</f>
        <v>9200</v>
      </c>
      <c r="H51" s="27">
        <f>H11+2000</f>
        <v>12800</v>
      </c>
      <c r="I51" s="31">
        <f>I11+2000</f>
        <v>11200</v>
      </c>
      <c r="J51" s="27">
        <f aca="true" t="shared" si="9" ref="J51:K58">J11+2200</f>
        <v>35600</v>
      </c>
      <c r="K51" s="27">
        <f t="shared" si="9"/>
        <v>30600</v>
      </c>
      <c r="L51" s="27">
        <f aca="true" t="shared" si="10" ref="L51:M58">L11+4200</f>
        <v>44800</v>
      </c>
      <c r="M51" s="31">
        <f t="shared" si="10"/>
        <v>38700</v>
      </c>
      <c r="N51" s="28"/>
      <c r="O51" s="29"/>
      <c r="R51" s="37">
        <v>8</v>
      </c>
      <c r="S51" s="35">
        <v>700</v>
      </c>
      <c r="T51" s="35">
        <v>200</v>
      </c>
      <c r="U51" s="35">
        <v>700</v>
      </c>
      <c r="V51" s="35">
        <v>1300</v>
      </c>
      <c r="W51" s="35">
        <v>800</v>
      </c>
      <c r="X51" s="35">
        <v>1500</v>
      </c>
      <c r="Y51" s="35">
        <v>4200</v>
      </c>
      <c r="Z51" s="35">
        <v>900</v>
      </c>
      <c r="AA51" s="46">
        <v>2000</v>
      </c>
      <c r="AB51" s="46">
        <v>2200</v>
      </c>
    </row>
    <row r="52" spans="1:28" ht="14.25">
      <c r="A52" s="30" t="s">
        <v>36</v>
      </c>
      <c r="B52" s="27">
        <f t="shared" si="3"/>
        <v>6100</v>
      </c>
      <c r="C52" s="27">
        <f t="shared" si="4"/>
        <v>5300</v>
      </c>
      <c r="D52" s="27">
        <f t="shared" si="5"/>
        <v>7400</v>
      </c>
      <c r="E52" s="27">
        <f t="shared" si="6"/>
        <v>6400</v>
      </c>
      <c r="F52" s="31">
        <f t="shared" si="7"/>
        <v>11200</v>
      </c>
      <c r="G52" s="31">
        <f t="shared" si="8"/>
        <v>9650</v>
      </c>
      <c r="H52" s="27">
        <f aca="true" t="shared" si="11" ref="H52:I58">H12+2000</f>
        <v>13300</v>
      </c>
      <c r="I52" s="31">
        <f t="shared" si="11"/>
        <v>11600</v>
      </c>
      <c r="J52" s="27">
        <f t="shared" si="9"/>
        <v>37200</v>
      </c>
      <c r="K52" s="27">
        <f t="shared" si="9"/>
        <v>31950</v>
      </c>
      <c r="L52" s="27">
        <f t="shared" si="10"/>
        <v>46700</v>
      </c>
      <c r="M52" s="31">
        <f t="shared" si="10"/>
        <v>40350</v>
      </c>
      <c r="N52" s="28"/>
      <c r="O52" s="29"/>
      <c r="R52" s="37">
        <v>9</v>
      </c>
      <c r="S52" s="35">
        <v>700</v>
      </c>
      <c r="T52" s="35">
        <v>200</v>
      </c>
      <c r="U52" s="35">
        <v>700</v>
      </c>
      <c r="V52" s="35">
        <v>1300</v>
      </c>
      <c r="W52" s="35">
        <v>800</v>
      </c>
      <c r="X52" s="35">
        <v>1500</v>
      </c>
      <c r="Y52" s="35">
        <v>4200</v>
      </c>
      <c r="Z52" s="35">
        <v>900</v>
      </c>
      <c r="AA52" s="46">
        <v>2000</v>
      </c>
      <c r="AB52" s="46">
        <v>2200</v>
      </c>
    </row>
    <row r="53" spans="1:28" ht="28.5">
      <c r="A53" s="32" t="s">
        <v>37</v>
      </c>
      <c r="B53" s="27">
        <f t="shared" si="3"/>
        <v>4800</v>
      </c>
      <c r="C53" s="27">
        <f t="shared" si="4"/>
        <v>4200</v>
      </c>
      <c r="D53" s="27">
        <f t="shared" si="5"/>
        <v>5800</v>
      </c>
      <c r="E53" s="27">
        <f t="shared" si="6"/>
        <v>5050</v>
      </c>
      <c r="F53" s="31">
        <f t="shared" si="7"/>
        <v>8700</v>
      </c>
      <c r="G53" s="31">
        <f t="shared" si="8"/>
        <v>7500</v>
      </c>
      <c r="H53" s="27">
        <f t="shared" si="11"/>
        <v>10700</v>
      </c>
      <c r="I53" s="31">
        <f t="shared" si="11"/>
        <v>9400</v>
      </c>
      <c r="J53" s="27">
        <f t="shared" si="9"/>
        <v>29000</v>
      </c>
      <c r="K53" s="27">
        <f t="shared" si="9"/>
        <v>25000</v>
      </c>
      <c r="L53" s="27">
        <f t="shared" si="10"/>
        <v>36700</v>
      </c>
      <c r="M53" s="31">
        <f t="shared" si="10"/>
        <v>31850</v>
      </c>
      <c r="N53" s="28"/>
      <c r="O53" s="29"/>
      <c r="R53" s="37">
        <v>10</v>
      </c>
      <c r="S53" s="35">
        <v>700</v>
      </c>
      <c r="T53" s="35">
        <v>200</v>
      </c>
      <c r="U53" s="35">
        <v>700</v>
      </c>
      <c r="V53" s="35">
        <v>1300</v>
      </c>
      <c r="W53" s="35">
        <v>800</v>
      </c>
      <c r="X53" s="35">
        <v>1500</v>
      </c>
      <c r="Y53" s="35">
        <v>4200</v>
      </c>
      <c r="Z53" s="35">
        <v>900</v>
      </c>
      <c r="AA53" s="46">
        <v>2000</v>
      </c>
      <c r="AB53" s="46">
        <v>2200</v>
      </c>
    </row>
    <row r="54" spans="1:28" ht="28.5">
      <c r="A54" s="32" t="s">
        <v>38</v>
      </c>
      <c r="B54" s="27">
        <f t="shared" si="3"/>
        <v>4600</v>
      </c>
      <c r="C54" s="27">
        <f t="shared" si="4"/>
        <v>4000</v>
      </c>
      <c r="D54" s="27">
        <f t="shared" si="5"/>
        <v>5600</v>
      </c>
      <c r="E54" s="27">
        <f t="shared" si="6"/>
        <v>4850</v>
      </c>
      <c r="F54" s="31">
        <f t="shared" si="7"/>
        <v>8400</v>
      </c>
      <c r="G54" s="31">
        <f t="shared" si="8"/>
        <v>7250</v>
      </c>
      <c r="H54" s="27">
        <f t="shared" si="11"/>
        <v>10300</v>
      </c>
      <c r="I54" s="31">
        <f t="shared" si="11"/>
        <v>9050</v>
      </c>
      <c r="J54" s="27">
        <f t="shared" si="9"/>
        <v>27800</v>
      </c>
      <c r="K54" s="27">
        <f t="shared" si="9"/>
        <v>23950</v>
      </c>
      <c r="L54" s="27">
        <f t="shared" si="10"/>
        <v>35300</v>
      </c>
      <c r="M54" s="31">
        <f t="shared" si="10"/>
        <v>30650</v>
      </c>
      <c r="N54" s="28"/>
      <c r="O54" s="29"/>
      <c r="R54" s="37">
        <v>11</v>
      </c>
      <c r="S54" s="35">
        <v>700</v>
      </c>
      <c r="T54" s="35">
        <v>200</v>
      </c>
      <c r="U54" s="35">
        <v>700</v>
      </c>
      <c r="V54" s="35">
        <v>1300</v>
      </c>
      <c r="W54" s="35">
        <v>800</v>
      </c>
      <c r="X54" s="35">
        <v>1500</v>
      </c>
      <c r="Y54" s="35">
        <v>4200</v>
      </c>
      <c r="Z54" s="35">
        <v>900</v>
      </c>
      <c r="AA54" s="46">
        <v>2000</v>
      </c>
      <c r="AB54" s="46">
        <v>2200</v>
      </c>
    </row>
    <row r="55" spans="1:15" ht="14.25">
      <c r="A55" s="30" t="s">
        <v>39</v>
      </c>
      <c r="B55" s="27">
        <f t="shared" si="3"/>
        <v>4800</v>
      </c>
      <c r="C55" s="27">
        <f t="shared" si="4"/>
        <v>4200</v>
      </c>
      <c r="D55" s="27">
        <f t="shared" si="5"/>
        <v>5800</v>
      </c>
      <c r="E55" s="27">
        <f t="shared" si="6"/>
        <v>5050</v>
      </c>
      <c r="F55" s="31">
        <f t="shared" si="7"/>
        <v>8700</v>
      </c>
      <c r="G55" s="31">
        <f t="shared" si="8"/>
        <v>7500</v>
      </c>
      <c r="H55" s="27">
        <f t="shared" si="11"/>
        <v>10700</v>
      </c>
      <c r="I55" s="31">
        <f t="shared" si="11"/>
        <v>9400</v>
      </c>
      <c r="J55" s="27">
        <f t="shared" si="9"/>
        <v>29000</v>
      </c>
      <c r="K55" s="27">
        <f t="shared" si="9"/>
        <v>25000</v>
      </c>
      <c r="L55" s="27">
        <f t="shared" si="10"/>
        <v>36700</v>
      </c>
      <c r="M55" s="31">
        <f t="shared" si="10"/>
        <v>31850</v>
      </c>
      <c r="N55" s="28"/>
      <c r="O55" s="29"/>
    </row>
    <row r="56" spans="1:15" ht="14.25">
      <c r="A56" s="30" t="s">
        <v>40</v>
      </c>
      <c r="B56" s="27">
        <f t="shared" si="3"/>
        <v>5500</v>
      </c>
      <c r="C56" s="27">
        <f t="shared" si="4"/>
        <v>4800</v>
      </c>
      <c r="D56" s="27">
        <f t="shared" si="5"/>
        <v>6600</v>
      </c>
      <c r="E56" s="27">
        <f t="shared" si="6"/>
        <v>5700</v>
      </c>
      <c r="F56" s="31">
        <f t="shared" si="7"/>
        <v>10100</v>
      </c>
      <c r="G56" s="31">
        <f t="shared" si="8"/>
        <v>8700</v>
      </c>
      <c r="H56" s="27">
        <f t="shared" si="11"/>
        <v>12100</v>
      </c>
      <c r="I56" s="31">
        <f t="shared" si="11"/>
        <v>10600</v>
      </c>
      <c r="J56" s="27">
        <f t="shared" si="9"/>
        <v>33400</v>
      </c>
      <c r="K56" s="27">
        <f t="shared" si="9"/>
        <v>28700</v>
      </c>
      <c r="L56" s="27">
        <f t="shared" si="10"/>
        <v>42100</v>
      </c>
      <c r="M56" s="31">
        <f t="shared" si="10"/>
        <v>36400</v>
      </c>
      <c r="N56" s="28"/>
      <c r="O56" s="29"/>
    </row>
    <row r="57" spans="1:15" ht="14.25">
      <c r="A57" s="30" t="s">
        <v>41</v>
      </c>
      <c r="B57" s="27">
        <f t="shared" si="3"/>
        <v>4100</v>
      </c>
      <c r="C57" s="27">
        <f t="shared" si="4"/>
        <v>3600</v>
      </c>
      <c r="D57" s="27">
        <f t="shared" si="5"/>
        <v>4900</v>
      </c>
      <c r="E57" s="27">
        <f t="shared" si="6"/>
        <v>4250</v>
      </c>
      <c r="F57" s="31">
        <f t="shared" si="7"/>
        <v>7400</v>
      </c>
      <c r="G57" s="31">
        <f t="shared" si="8"/>
        <v>6400</v>
      </c>
      <c r="H57" s="27">
        <f t="shared" si="11"/>
        <v>9200</v>
      </c>
      <c r="I57" s="31">
        <f t="shared" si="11"/>
        <v>8100</v>
      </c>
      <c r="J57" s="27">
        <f t="shared" si="9"/>
        <v>24500</v>
      </c>
      <c r="K57" s="27">
        <f t="shared" si="9"/>
        <v>21150</v>
      </c>
      <c r="L57" s="27">
        <f t="shared" si="10"/>
        <v>31300</v>
      </c>
      <c r="M57" s="31">
        <f t="shared" si="10"/>
        <v>27250</v>
      </c>
      <c r="N57" s="28"/>
      <c r="O57" s="29"/>
    </row>
    <row r="58" spans="1:15" ht="14.25">
      <c r="A58" s="30" t="s">
        <v>42</v>
      </c>
      <c r="B58" s="27">
        <f t="shared" si="3"/>
        <v>4100</v>
      </c>
      <c r="C58" s="27">
        <f t="shared" si="4"/>
        <v>3600</v>
      </c>
      <c r="D58" s="27">
        <f t="shared" si="5"/>
        <v>4900</v>
      </c>
      <c r="E58" s="27">
        <f t="shared" si="6"/>
        <v>4250</v>
      </c>
      <c r="F58" s="31">
        <f t="shared" si="7"/>
        <v>7400</v>
      </c>
      <c r="G58" s="31">
        <f t="shared" si="8"/>
        <v>6400</v>
      </c>
      <c r="H58" s="27">
        <f t="shared" si="11"/>
        <v>9200</v>
      </c>
      <c r="I58" s="31">
        <f t="shared" si="11"/>
        <v>8100</v>
      </c>
      <c r="J58" s="27">
        <f t="shared" si="9"/>
        <v>24500</v>
      </c>
      <c r="K58" s="27">
        <f t="shared" si="9"/>
        <v>21150</v>
      </c>
      <c r="L58" s="27">
        <f t="shared" si="10"/>
        <v>31300</v>
      </c>
      <c r="M58" s="31">
        <f t="shared" si="10"/>
        <v>27250</v>
      </c>
      <c r="N58" s="28"/>
      <c r="O58" s="29"/>
    </row>
    <row r="59" spans="1:13" ht="14.25">
      <c r="A59" s="33" t="s">
        <v>43</v>
      </c>
      <c r="B59" s="72">
        <v>1100</v>
      </c>
      <c r="C59" s="72"/>
      <c r="D59" s="72"/>
      <c r="E59" s="72"/>
      <c r="F59" s="53">
        <v>1900</v>
      </c>
      <c r="G59" s="65"/>
      <c r="H59" s="53"/>
      <c r="I59" s="65"/>
      <c r="J59" s="53"/>
      <c r="K59" s="65"/>
      <c r="L59" s="53">
        <v>12200</v>
      </c>
      <c r="M59" s="65"/>
    </row>
    <row r="60" spans="1:13" ht="14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5">
      <c r="A61" s="21" t="s">
        <v>44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5">
      <c r="A62" s="21"/>
      <c r="B62" s="21" t="s">
        <v>47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4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7" ht="14.25">
      <c r="A64" s="66" t="s">
        <v>26</v>
      </c>
      <c r="B64" s="68" t="s">
        <v>27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40"/>
      <c r="Q64" s="40"/>
    </row>
    <row r="65" spans="1:17" ht="14.25">
      <c r="A65" s="66"/>
      <c r="B65" s="70">
        <v>0.5</v>
      </c>
      <c r="C65" s="71"/>
      <c r="D65" s="70" t="s">
        <v>28</v>
      </c>
      <c r="E65" s="71"/>
      <c r="F65" s="70" t="s">
        <v>45</v>
      </c>
      <c r="G65" s="71"/>
      <c r="H65" s="70">
        <v>0.6666666666666666</v>
      </c>
      <c r="I65" s="71"/>
      <c r="J65" s="70">
        <v>0.75</v>
      </c>
      <c r="K65" s="71"/>
      <c r="L65" s="70" t="s">
        <v>46</v>
      </c>
      <c r="M65" s="71"/>
      <c r="N65" s="70">
        <v>0.8</v>
      </c>
      <c r="O65" s="71"/>
      <c r="P65" s="39"/>
      <c r="Q65" s="39"/>
    </row>
    <row r="66" spans="1:17" ht="14.25">
      <c r="A66" s="67"/>
      <c r="B66" s="22" t="s">
        <v>30</v>
      </c>
      <c r="C66" s="23" t="s">
        <v>31</v>
      </c>
      <c r="D66" s="22" t="s">
        <v>30</v>
      </c>
      <c r="E66" s="23" t="s">
        <v>31</v>
      </c>
      <c r="F66" s="22" t="s">
        <v>30</v>
      </c>
      <c r="G66" s="23" t="s">
        <v>31</v>
      </c>
      <c r="H66" s="22" t="s">
        <v>30</v>
      </c>
      <c r="I66" s="23" t="s">
        <v>31</v>
      </c>
      <c r="J66" s="22" t="s">
        <v>30</v>
      </c>
      <c r="K66" s="23" t="s">
        <v>31</v>
      </c>
      <c r="L66" s="22" t="s">
        <v>30</v>
      </c>
      <c r="M66" s="23" t="s">
        <v>31</v>
      </c>
      <c r="N66" s="22" t="s">
        <v>30</v>
      </c>
      <c r="O66" s="23" t="s">
        <v>31</v>
      </c>
      <c r="P66" s="24"/>
      <c r="Q66" s="25"/>
    </row>
    <row r="67" spans="1:17" ht="14.25">
      <c r="A67" s="41" t="s">
        <v>32</v>
      </c>
      <c r="B67" s="64">
        <f>D48</f>
        <v>12600</v>
      </c>
      <c r="C67" s="64"/>
      <c r="D67" s="64">
        <f>D27+S44</f>
        <v>16600</v>
      </c>
      <c r="E67" s="72"/>
      <c r="F67" s="64">
        <f>D67+500+T44</f>
        <v>17300</v>
      </c>
      <c r="G67" s="64"/>
      <c r="H67" s="64">
        <f>F48</f>
        <v>19400</v>
      </c>
      <c r="I67" s="64"/>
      <c r="J67" s="64">
        <f>J27+V44</f>
        <v>26300</v>
      </c>
      <c r="K67" s="72"/>
      <c r="L67" s="64">
        <f>L27+W44</f>
        <v>28900</v>
      </c>
      <c r="M67" s="64"/>
      <c r="N67" s="64">
        <f>N27+X44</f>
        <v>32700</v>
      </c>
      <c r="O67" s="64"/>
      <c r="P67" s="81"/>
      <c r="Q67" s="81"/>
    </row>
    <row r="68" spans="1:17" ht="14.25">
      <c r="A68" s="41" t="s">
        <v>33</v>
      </c>
      <c r="B68" s="64">
        <f>D49</f>
        <v>10400</v>
      </c>
      <c r="C68" s="64"/>
      <c r="D68" s="64">
        <f>D28+S45</f>
        <v>13800</v>
      </c>
      <c r="E68" s="72"/>
      <c r="F68" s="64">
        <f>D68+500+T45</f>
        <v>14500</v>
      </c>
      <c r="G68" s="64"/>
      <c r="H68" s="64">
        <f>F49</f>
        <v>16100</v>
      </c>
      <c r="I68" s="64"/>
      <c r="J68" s="64">
        <f>J28+V45</f>
        <v>21800</v>
      </c>
      <c r="K68" s="72"/>
      <c r="L68" s="64">
        <f>L28+W45</f>
        <v>23900</v>
      </c>
      <c r="M68" s="64"/>
      <c r="N68" s="64">
        <f>N28+X45</f>
        <v>27100</v>
      </c>
      <c r="O68" s="64"/>
      <c r="P68" s="81"/>
      <c r="Q68" s="81"/>
    </row>
    <row r="69" spans="1:17" ht="14.25">
      <c r="A69" s="42" t="s">
        <v>34</v>
      </c>
      <c r="B69" s="27">
        <f>D50</f>
        <v>7400</v>
      </c>
      <c r="C69" s="27">
        <f>E50</f>
        <v>6400</v>
      </c>
      <c r="D69" s="27">
        <f>D29+S46</f>
        <v>9600</v>
      </c>
      <c r="E69" s="27">
        <f>E29+S46</f>
        <v>8250</v>
      </c>
      <c r="F69" s="27">
        <f>D69+500+T46</f>
        <v>10300</v>
      </c>
      <c r="G69" s="27">
        <f>G29+Z46</f>
        <v>8900</v>
      </c>
      <c r="H69" s="27">
        <f>F50</f>
        <v>11200</v>
      </c>
      <c r="I69" s="27">
        <f>G50</f>
        <v>9650</v>
      </c>
      <c r="J69" s="27">
        <f>J29+V46</f>
        <v>15300</v>
      </c>
      <c r="K69" s="27">
        <f>K29+V46</f>
        <v>13200</v>
      </c>
      <c r="L69" s="27">
        <f>L29+W46</f>
        <v>16600</v>
      </c>
      <c r="M69" s="27">
        <f>M29+W46</f>
        <v>14250</v>
      </c>
      <c r="N69" s="27">
        <f>N29+X46</f>
        <v>19000</v>
      </c>
      <c r="O69" s="27">
        <f>O29+X46</f>
        <v>16400</v>
      </c>
      <c r="P69" s="28"/>
      <c r="Q69" s="28"/>
    </row>
    <row r="70" spans="1:17" ht="28.5">
      <c r="A70" s="43" t="s">
        <v>35</v>
      </c>
      <c r="B70" s="27">
        <f aca="true" t="shared" si="12" ref="B70:B77">D51</f>
        <v>7100</v>
      </c>
      <c r="C70" s="27">
        <f aca="true" t="shared" si="13" ref="C70:C77">E51</f>
        <v>6150</v>
      </c>
      <c r="D70" s="27">
        <f aca="true" t="shared" si="14" ref="D70:D77">D30+S47</f>
        <v>9200</v>
      </c>
      <c r="E70" s="27">
        <f aca="true" t="shared" si="15" ref="E70:E77">E30+S47</f>
        <v>7950</v>
      </c>
      <c r="F70" s="27">
        <f aca="true" t="shared" si="16" ref="F70:F77">D70+500+T47</f>
        <v>9900</v>
      </c>
      <c r="G70" s="27">
        <f aca="true" t="shared" si="17" ref="G70:G77">G30+Z47</f>
        <v>8550</v>
      </c>
      <c r="H70" s="27">
        <f aca="true" t="shared" si="18" ref="H70:H77">F51</f>
        <v>10700</v>
      </c>
      <c r="I70" s="27">
        <f aca="true" t="shared" si="19" ref="I70:I77">G51</f>
        <v>9200</v>
      </c>
      <c r="J70" s="27">
        <f aca="true" t="shared" si="20" ref="J70:J77">J30+V47</f>
        <v>14700</v>
      </c>
      <c r="K70" s="27">
        <f aca="true" t="shared" si="21" ref="K70:K77">K30+V47</f>
        <v>12700</v>
      </c>
      <c r="L70" s="27">
        <f aca="true" t="shared" si="22" ref="L70:L77">L30+W47</f>
        <v>15800</v>
      </c>
      <c r="M70" s="27">
        <f aca="true" t="shared" si="23" ref="M70:M77">M30+W47</f>
        <v>13550</v>
      </c>
      <c r="N70" s="27">
        <f aca="true" t="shared" si="24" ref="N70:N77">N30+X47</f>
        <v>18200</v>
      </c>
      <c r="O70" s="27">
        <f aca="true" t="shared" si="25" ref="O70:O77">O30+X47</f>
        <v>15700</v>
      </c>
      <c r="P70" s="28"/>
      <c r="Q70" s="28"/>
    </row>
    <row r="71" spans="1:17" ht="14.25">
      <c r="A71" s="42" t="s">
        <v>36</v>
      </c>
      <c r="B71" s="27">
        <f t="shared" si="12"/>
        <v>7400</v>
      </c>
      <c r="C71" s="27">
        <f t="shared" si="13"/>
        <v>6400</v>
      </c>
      <c r="D71" s="27">
        <f t="shared" si="14"/>
        <v>9600</v>
      </c>
      <c r="E71" s="27">
        <f t="shared" si="15"/>
        <v>8250</v>
      </c>
      <c r="F71" s="27">
        <f t="shared" si="16"/>
        <v>10300</v>
      </c>
      <c r="G71" s="27">
        <f t="shared" si="17"/>
        <v>8900</v>
      </c>
      <c r="H71" s="27">
        <f t="shared" si="18"/>
        <v>11200</v>
      </c>
      <c r="I71" s="27">
        <f t="shared" si="19"/>
        <v>9650</v>
      </c>
      <c r="J71" s="27">
        <f t="shared" si="20"/>
        <v>15300</v>
      </c>
      <c r="K71" s="27">
        <f t="shared" si="21"/>
        <v>13200</v>
      </c>
      <c r="L71" s="27">
        <f t="shared" si="22"/>
        <v>16600</v>
      </c>
      <c r="M71" s="27">
        <f t="shared" si="23"/>
        <v>14250</v>
      </c>
      <c r="N71" s="27">
        <f t="shared" si="24"/>
        <v>19000</v>
      </c>
      <c r="O71" s="27">
        <f t="shared" si="25"/>
        <v>16400</v>
      </c>
      <c r="P71" s="28"/>
      <c r="Q71" s="28"/>
    </row>
    <row r="72" spans="1:17" ht="28.5">
      <c r="A72" s="43" t="s">
        <v>37</v>
      </c>
      <c r="B72" s="27">
        <f t="shared" si="12"/>
        <v>5800</v>
      </c>
      <c r="C72" s="27">
        <f t="shared" si="13"/>
        <v>5050</v>
      </c>
      <c r="D72" s="27">
        <f t="shared" si="14"/>
        <v>7500</v>
      </c>
      <c r="E72" s="27">
        <f t="shared" si="15"/>
        <v>6500</v>
      </c>
      <c r="F72" s="27">
        <f t="shared" si="16"/>
        <v>8200</v>
      </c>
      <c r="G72" s="27">
        <f t="shared" si="17"/>
        <v>7100</v>
      </c>
      <c r="H72" s="27">
        <f t="shared" si="18"/>
        <v>8700</v>
      </c>
      <c r="I72" s="27">
        <f t="shared" si="19"/>
        <v>7500</v>
      </c>
      <c r="J72" s="27">
        <f t="shared" si="20"/>
        <v>12000</v>
      </c>
      <c r="K72" s="27">
        <f t="shared" si="21"/>
        <v>10400</v>
      </c>
      <c r="L72" s="27">
        <f t="shared" si="22"/>
        <v>12800</v>
      </c>
      <c r="M72" s="27">
        <f t="shared" si="23"/>
        <v>11000</v>
      </c>
      <c r="N72" s="27">
        <f t="shared" si="24"/>
        <v>14900</v>
      </c>
      <c r="O72" s="27">
        <f t="shared" si="25"/>
        <v>12900</v>
      </c>
      <c r="P72" s="28"/>
      <c r="Q72" s="28"/>
    </row>
    <row r="73" spans="1:17" ht="28.5">
      <c r="A73" s="43" t="s">
        <v>38</v>
      </c>
      <c r="B73" s="27">
        <f t="shared" si="12"/>
        <v>5600</v>
      </c>
      <c r="C73" s="27">
        <f t="shared" si="13"/>
        <v>4850</v>
      </c>
      <c r="D73" s="27">
        <f t="shared" si="14"/>
        <v>7200</v>
      </c>
      <c r="E73" s="27">
        <f t="shared" si="15"/>
        <v>6250</v>
      </c>
      <c r="F73" s="27">
        <f t="shared" si="16"/>
        <v>7900</v>
      </c>
      <c r="G73" s="27">
        <f t="shared" si="17"/>
        <v>6850</v>
      </c>
      <c r="H73" s="27">
        <f t="shared" si="18"/>
        <v>8400</v>
      </c>
      <c r="I73" s="27">
        <f t="shared" si="19"/>
        <v>7250</v>
      </c>
      <c r="J73" s="27">
        <f t="shared" si="20"/>
        <v>11600</v>
      </c>
      <c r="K73" s="27">
        <f t="shared" si="21"/>
        <v>10050</v>
      </c>
      <c r="L73" s="27">
        <f t="shared" si="22"/>
        <v>12300</v>
      </c>
      <c r="M73" s="27">
        <f t="shared" si="23"/>
        <v>10600</v>
      </c>
      <c r="N73" s="27">
        <f t="shared" si="24"/>
        <v>14300</v>
      </c>
      <c r="O73" s="27">
        <f t="shared" si="25"/>
        <v>12400</v>
      </c>
      <c r="P73" s="28"/>
      <c r="Q73" s="28"/>
    </row>
    <row r="74" spans="1:17" ht="14.25">
      <c r="A74" s="42" t="s">
        <v>39</v>
      </c>
      <c r="B74" s="27">
        <f t="shared" si="12"/>
        <v>5800</v>
      </c>
      <c r="C74" s="27">
        <f t="shared" si="13"/>
        <v>5050</v>
      </c>
      <c r="D74" s="27">
        <f t="shared" si="14"/>
        <v>7500</v>
      </c>
      <c r="E74" s="27">
        <f t="shared" si="15"/>
        <v>6500</v>
      </c>
      <c r="F74" s="27">
        <f t="shared" si="16"/>
        <v>8200</v>
      </c>
      <c r="G74" s="27">
        <f t="shared" si="17"/>
        <v>7100</v>
      </c>
      <c r="H74" s="27">
        <f t="shared" si="18"/>
        <v>8700</v>
      </c>
      <c r="I74" s="27">
        <f t="shared" si="19"/>
        <v>7500</v>
      </c>
      <c r="J74" s="27">
        <f t="shared" si="20"/>
        <v>12000</v>
      </c>
      <c r="K74" s="27">
        <f t="shared" si="21"/>
        <v>10400</v>
      </c>
      <c r="L74" s="27">
        <f t="shared" si="22"/>
        <v>12800</v>
      </c>
      <c r="M74" s="27">
        <f t="shared" si="23"/>
        <v>11000</v>
      </c>
      <c r="N74" s="27">
        <f t="shared" si="24"/>
        <v>14900</v>
      </c>
      <c r="O74" s="27">
        <f t="shared" si="25"/>
        <v>12900</v>
      </c>
      <c r="P74" s="28"/>
      <c r="Q74" s="28"/>
    </row>
    <row r="75" spans="1:17" ht="14.25">
      <c r="A75" s="42" t="s">
        <v>40</v>
      </c>
      <c r="B75" s="27">
        <f t="shared" si="12"/>
        <v>6600</v>
      </c>
      <c r="C75" s="27">
        <f t="shared" si="13"/>
        <v>5700</v>
      </c>
      <c r="D75" s="27">
        <f t="shared" si="14"/>
        <v>8700</v>
      </c>
      <c r="E75" s="27">
        <f t="shared" si="15"/>
        <v>7500</v>
      </c>
      <c r="F75" s="27">
        <f t="shared" si="16"/>
        <v>9400</v>
      </c>
      <c r="G75" s="27">
        <f t="shared" si="17"/>
        <v>8150</v>
      </c>
      <c r="H75" s="27">
        <f t="shared" si="18"/>
        <v>10100</v>
      </c>
      <c r="I75" s="27">
        <f t="shared" si="19"/>
        <v>8700</v>
      </c>
      <c r="J75" s="27">
        <f t="shared" si="20"/>
        <v>13800</v>
      </c>
      <c r="K75" s="27">
        <f t="shared" si="21"/>
        <v>11950</v>
      </c>
      <c r="L75" s="27">
        <f t="shared" si="22"/>
        <v>14800</v>
      </c>
      <c r="M75" s="27">
        <f t="shared" si="23"/>
        <v>12700</v>
      </c>
      <c r="N75" s="27">
        <f t="shared" si="24"/>
        <v>17100</v>
      </c>
      <c r="O75" s="27">
        <f t="shared" si="25"/>
        <v>14750</v>
      </c>
      <c r="P75" s="28"/>
      <c r="Q75" s="28"/>
    </row>
    <row r="76" spans="1:17" ht="14.25">
      <c r="A76" s="42" t="s">
        <v>41</v>
      </c>
      <c r="B76" s="27">
        <f t="shared" si="12"/>
        <v>4900</v>
      </c>
      <c r="C76" s="27">
        <f t="shared" si="13"/>
        <v>4250</v>
      </c>
      <c r="D76" s="27">
        <f t="shared" si="14"/>
        <v>6400</v>
      </c>
      <c r="E76" s="27">
        <f t="shared" si="15"/>
        <v>5550</v>
      </c>
      <c r="F76" s="27">
        <f t="shared" si="16"/>
        <v>7100</v>
      </c>
      <c r="G76" s="27">
        <f t="shared" si="17"/>
        <v>6150</v>
      </c>
      <c r="H76" s="27">
        <f t="shared" si="18"/>
        <v>7400</v>
      </c>
      <c r="I76" s="27">
        <f t="shared" si="19"/>
        <v>6400</v>
      </c>
      <c r="J76" s="27">
        <f t="shared" si="20"/>
        <v>10200</v>
      </c>
      <c r="K76" s="27">
        <f t="shared" si="21"/>
        <v>8850</v>
      </c>
      <c r="L76" s="27">
        <f t="shared" si="22"/>
        <v>10800</v>
      </c>
      <c r="M76" s="27">
        <f t="shared" si="23"/>
        <v>9300</v>
      </c>
      <c r="N76" s="27">
        <f t="shared" si="24"/>
        <v>12700</v>
      </c>
      <c r="O76" s="27">
        <f t="shared" si="25"/>
        <v>11000</v>
      </c>
      <c r="P76" s="28"/>
      <c r="Q76" s="28"/>
    </row>
    <row r="77" spans="1:17" ht="14.25">
      <c r="A77" s="42" t="s">
        <v>42</v>
      </c>
      <c r="B77" s="27">
        <f t="shared" si="12"/>
        <v>4900</v>
      </c>
      <c r="C77" s="27">
        <f t="shared" si="13"/>
        <v>4250</v>
      </c>
      <c r="D77" s="27">
        <f t="shared" si="14"/>
        <v>6400</v>
      </c>
      <c r="E77" s="27">
        <f t="shared" si="15"/>
        <v>5550</v>
      </c>
      <c r="F77" s="27">
        <f t="shared" si="16"/>
        <v>7100</v>
      </c>
      <c r="G77" s="27">
        <f t="shared" si="17"/>
        <v>6150</v>
      </c>
      <c r="H77" s="27">
        <f t="shared" si="18"/>
        <v>7400</v>
      </c>
      <c r="I77" s="27">
        <f t="shared" si="19"/>
        <v>6400</v>
      </c>
      <c r="J77" s="27">
        <f t="shared" si="20"/>
        <v>10200</v>
      </c>
      <c r="K77" s="27">
        <f t="shared" si="21"/>
        <v>8850</v>
      </c>
      <c r="L77" s="27">
        <f t="shared" si="22"/>
        <v>10800</v>
      </c>
      <c r="M77" s="27">
        <f t="shared" si="23"/>
        <v>9300</v>
      </c>
      <c r="N77" s="27">
        <f t="shared" si="24"/>
        <v>12700</v>
      </c>
      <c r="O77" s="27">
        <f t="shared" si="25"/>
        <v>11000</v>
      </c>
      <c r="P77" s="28"/>
      <c r="Q77" s="28"/>
    </row>
    <row r="78" spans="1:17" ht="14.25">
      <c r="A78" s="44" t="s">
        <v>43</v>
      </c>
      <c r="B78" s="72">
        <v>1100</v>
      </c>
      <c r="C78" s="72"/>
      <c r="D78" s="72"/>
      <c r="E78" s="72"/>
      <c r="F78" s="82"/>
      <c r="G78" s="82"/>
      <c r="H78" s="72">
        <v>1900</v>
      </c>
      <c r="I78" s="80"/>
      <c r="J78" s="53">
        <v>2600</v>
      </c>
      <c r="K78" s="54"/>
      <c r="L78" s="54"/>
      <c r="M78" s="65"/>
      <c r="N78" s="72">
        <v>3400</v>
      </c>
      <c r="O78" s="80"/>
      <c r="P78" s="78"/>
      <c r="Q78" s="79"/>
    </row>
  </sheetData>
  <sheetProtection/>
  <mergeCells count="108">
    <mergeCell ref="J68:K68"/>
    <mergeCell ref="L68:M68"/>
    <mergeCell ref="N68:O68"/>
    <mergeCell ref="J67:K67"/>
    <mergeCell ref="L67:M67"/>
    <mergeCell ref="N67:O67"/>
    <mergeCell ref="P78:Q78"/>
    <mergeCell ref="N78:O78"/>
    <mergeCell ref="B64:O64"/>
    <mergeCell ref="J78:M78"/>
    <mergeCell ref="N65:O65"/>
    <mergeCell ref="P67:Q67"/>
    <mergeCell ref="P68:Q68"/>
    <mergeCell ref="B78:G78"/>
    <mergeCell ref="H78:I78"/>
    <mergeCell ref="B68:C68"/>
    <mergeCell ref="D68:E68"/>
    <mergeCell ref="F68:G68"/>
    <mergeCell ref="H68:I68"/>
    <mergeCell ref="B67:C67"/>
    <mergeCell ref="D67:E67"/>
    <mergeCell ref="F67:G67"/>
    <mergeCell ref="B59:E59"/>
    <mergeCell ref="F59:G59"/>
    <mergeCell ref="H59:I59"/>
    <mergeCell ref="H65:I65"/>
    <mergeCell ref="H67:I67"/>
    <mergeCell ref="A64:A66"/>
    <mergeCell ref="B65:C65"/>
    <mergeCell ref="D65:E65"/>
    <mergeCell ref="F65:G65"/>
    <mergeCell ref="J65:K65"/>
    <mergeCell ref="L65:M65"/>
    <mergeCell ref="J48:K48"/>
    <mergeCell ref="L48:M48"/>
    <mergeCell ref="B49:C49"/>
    <mergeCell ref="D49:E49"/>
    <mergeCell ref="F49:G49"/>
    <mergeCell ref="H49:I49"/>
    <mergeCell ref="J59:K59"/>
    <mergeCell ref="L59:M59"/>
    <mergeCell ref="A45:A47"/>
    <mergeCell ref="B46:C46"/>
    <mergeCell ref="D46:E46"/>
    <mergeCell ref="F46:G46"/>
    <mergeCell ref="N46:O46"/>
    <mergeCell ref="B48:C48"/>
    <mergeCell ref="D48:E48"/>
    <mergeCell ref="F48:G48"/>
    <mergeCell ref="H48:I48"/>
    <mergeCell ref="H46:I46"/>
    <mergeCell ref="B27:C27"/>
    <mergeCell ref="D27:E27"/>
    <mergeCell ref="F19:G19"/>
    <mergeCell ref="H19:I19"/>
    <mergeCell ref="B8:C8"/>
    <mergeCell ref="D8:E8"/>
    <mergeCell ref="F8:G8"/>
    <mergeCell ref="H8:I8"/>
    <mergeCell ref="A5:A7"/>
    <mergeCell ref="B6:C6"/>
    <mergeCell ref="D6:E6"/>
    <mergeCell ref="F6:G6"/>
    <mergeCell ref="B5:M5"/>
    <mergeCell ref="H6:I6"/>
    <mergeCell ref="J6:K6"/>
    <mergeCell ref="L6:M6"/>
    <mergeCell ref="B9:C9"/>
    <mergeCell ref="D9:E9"/>
    <mergeCell ref="F9:G9"/>
    <mergeCell ref="H9:I9"/>
    <mergeCell ref="B19:E19"/>
    <mergeCell ref="J9:K9"/>
    <mergeCell ref="L19:M19"/>
    <mergeCell ref="J19:K19"/>
    <mergeCell ref="J27:K27"/>
    <mergeCell ref="L27:M27"/>
    <mergeCell ref="J8:K8"/>
    <mergeCell ref="L8:M8"/>
    <mergeCell ref="L9:M9"/>
    <mergeCell ref="H27:I27"/>
    <mergeCell ref="A24:A26"/>
    <mergeCell ref="B24:O24"/>
    <mergeCell ref="B25:C25"/>
    <mergeCell ref="D25:E25"/>
    <mergeCell ref="F25:G25"/>
    <mergeCell ref="H25:I25"/>
    <mergeCell ref="J25:K25"/>
    <mergeCell ref="L25:M25"/>
    <mergeCell ref="N25:O25"/>
    <mergeCell ref="N38:O38"/>
    <mergeCell ref="N27:O27"/>
    <mergeCell ref="B28:C28"/>
    <mergeCell ref="D28:E28"/>
    <mergeCell ref="F28:G28"/>
    <mergeCell ref="H28:I28"/>
    <mergeCell ref="J28:K28"/>
    <mergeCell ref="L28:M28"/>
    <mergeCell ref="N28:O28"/>
    <mergeCell ref="F27:G27"/>
    <mergeCell ref="J49:K49"/>
    <mergeCell ref="L49:M49"/>
    <mergeCell ref="B38:G38"/>
    <mergeCell ref="H38:I38"/>
    <mergeCell ref="J38:M38"/>
    <mergeCell ref="B45:M45"/>
    <mergeCell ref="J46:K46"/>
    <mergeCell ref="L46:M46"/>
  </mergeCells>
  <printOptions/>
  <pageMargins left="0.75" right="0.75" top="1" bottom="1" header="0.5" footer="0.5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Steef</cp:lastModifiedBy>
  <cp:lastPrinted>2008-02-11T09:26:28Z</cp:lastPrinted>
  <dcterms:created xsi:type="dcterms:W3CDTF">1996-10-08T23:32:33Z</dcterms:created>
  <dcterms:modified xsi:type="dcterms:W3CDTF">2013-04-04T16:20:57Z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